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Sheet1" sheetId="1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<sst xmlns="http://schemas.openxmlformats.org/spreadsheetml/2006/main" count="54" uniqueCount="54">
  <si>
    <t xml:space="preserve">Values are in kteq(NO2) per month, and are the posterior estimates</t>
  </si>
  <si>
    <t xml:space="preserve">*19, 20, and 21 refer to 2019, 2020 and 2021 respectively</t>
  </si>
  <si>
    <t xml:space="preserve">**XX-19 = NOx emissions in 20XX - NOx emissions in 2019 (for XX=20 or 21)</t>
  </si>
  <si>
    <t xml:space="preserve">We excluded 4 provinces that are shown in the study domain, because of the scarcity of data</t>
  </si>
  <si>
    <t xml:space="preserve">NOx total 2019</t>
  </si>
  <si>
    <t xml:space="preserve">NOx total 2020</t>
  </si>
  <si>
    <t xml:space="preserve">NOx total 2021</t>
  </si>
  <si>
    <t>Jan</t>
  </si>
  <si>
    <t xml:space="preserve">rel. Diff.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</si>
  <si>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</si>
  <si>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</si>
  <si>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</si>
  <si>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</si>
  <si>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</si>
  <si>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</si>
  <si>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</si>
  <si>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</si>
  <si>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</si>
  <si>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</si>
  <si>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</si>
  <si>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19*</t>
  </si>
  <si>
    <t>20*</t>
  </si>
  <si>
    <t>21*</t>
  </si>
  <si>
    <t>20-19**</t>
  </si>
  <si>
    <t>21-19**</t>
  </si>
  <si>
    <t>20-19</t>
  </si>
  <si>
    <t>21-19</t>
  </si>
  <si>
    <t xml:space="preserve">Inner Mongol</t>
  </si>
  <si>
    <t>Gansu</t>
  </si>
  <si>
    <t>Yunnan</t>
  </si>
  <si>
    <t>Heilongjiang</t>
  </si>
  <si>
    <t>Jilin</t>
  </si>
  <si>
    <t>Liaoning</t>
  </si>
  <si>
    <t>Guangxi</t>
  </si>
  <si>
    <t>Guangdong</t>
  </si>
  <si>
    <t>Fujian</t>
  </si>
  <si>
    <t>Zhejiang</t>
  </si>
  <si>
    <t>Shanghai</t>
  </si>
  <si>
    <t>Jiangsu</t>
  </si>
  <si>
    <t>Shandong</t>
  </si>
  <si>
    <t>Hebei</t>
  </si>
  <si>
    <t>Tianjin</t>
  </si>
  <si>
    <t>Beijing</t>
  </si>
  <si>
    <t>Chongqing</t>
  </si>
  <si>
    <t>Guizhou</t>
  </si>
  <si>
    <t>Hunan</t>
  </si>
  <si>
    <t>Ningxia</t>
  </si>
  <si>
    <t>Shaanxi</t>
  </si>
  <si>
    <t>Shanxi</t>
  </si>
  <si>
    <t>Jiangxi</t>
  </si>
  <si>
    <t>Henan</t>
  </si>
  <si>
    <t>Hubei</t>
  </si>
  <si>
    <t>Anhui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</si>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</sst>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indexed="64"/>
      <name val="Arial"/>
      <scheme val="minor"/>
    </font>
    <font>
      <color theme="1"/>
      <name val="Arial"/>
      <scheme val="minor"/>
    </font>
    <font>
      <b/>
      <sz val="11.000000"/>
      <color theme="1"/>
      <name val="Cambria"/>
    </font>
    <font>
      <sz val="11.000000"/>
      <color indexed="64"/>
      <name val="Calibri"/>
    </font>
    <font>
      <b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E2EFDA"/>
        <bgColor rgb="FFE2EFDA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7">
    <xf fontId="0" fillId="0" borderId="0" numFmtId="0" xfId="0" applyAlignment="1">
      <alignment readingOrder="0"/>
    </xf>
    <xf fontId="1" fillId="0" borderId="0" numFmtId="0" xfId="0" applyFont="1" applyAlignment="1">
      <alignment horizontal="left" readingOrder="0"/>
    </xf>
    <xf fontId="1" fillId="0" borderId="0" numFmtId="0" xfId="0" applyFont="1" applyAlignment="1">
      <alignment horizontal="center"/>
    </xf>
    <xf fontId="2" fillId="0" borderId="0" numFmtId="0" xfId="0" applyFont="1" applyAlignment="1">
      <alignment horizontal="center" readingOrder="0" vertical="top"/>
    </xf>
    <xf fontId="2" fillId="0" borderId="0" numFmtId="0" xfId="0" applyFont="1" applyAlignment="1">
      <alignment horizontal="center" readingOrder="0" vertical="center"/>
    </xf>
    <xf fontId="2" fillId="2" borderId="0" numFmtId="0" xfId="0" applyFont="1" applyFill="1" applyAlignment="1">
      <alignment horizontal="center" readingOrder="0" vertical="center" wrapText="1"/>
    </xf>
    <xf fontId="2" fillId="3" borderId="0" numFmtId="0" xfId="0" applyFont="1" applyFill="1" applyAlignment="1">
      <alignment horizontal="center" readingOrder="0" vertical="center"/>
    </xf>
    <xf fontId="2" fillId="4" borderId="0" numFmtId="0" xfId="0" applyFont="1" applyFill="1" applyAlignment="1">
      <alignment horizontal="center" readingOrder="0" vertical="center"/>
    </xf>
    <xf fontId="2" fillId="0" borderId="0" numFmtId="0" xfId="0" applyFont="1" applyAlignment="1">
      <alignment horizontal="center" vertical="top"/>
    </xf>
    <xf fontId="2" fillId="5" borderId="0" numFmtId="0" xfId="0" applyFont="1" applyFill="1" applyAlignment="1">
      <alignment horizontal="center" readingOrder="0" vertical="top"/>
    </xf>
    <xf fontId="2" fillId="4" borderId="0" numFmtId="0" xfId="0" applyFont="1" applyFill="1" applyAlignment="1">
      <alignment horizontal="center" readingOrder="0" vertical="top"/>
    </xf>
    <xf fontId="3" fillId="0" borderId="0" numFmtId="0" xfId="0" applyFont="1" applyAlignment="1">
      <alignment horizontal="center" readingOrder="0"/>
    </xf>
    <xf fontId="3" fillId="2" borderId="0" numFmtId="0" xfId="0" applyFont="1" applyFill="1" applyAlignment="1">
      <alignment horizontal="center" readingOrder="0"/>
    </xf>
    <xf fontId="3" fillId="4" borderId="0" numFmtId="2" xfId="0" applyNumberFormat="1" applyFont="1" applyFill="1" applyAlignment="1">
      <alignment horizontal="center" readingOrder="0"/>
    </xf>
    <xf fontId="1" fillId="6" borderId="0" numFmtId="0" xfId="0" applyFont="1" applyFill="1" applyAlignment="1">
      <alignment horizontal="center" readingOrder="0"/>
    </xf>
    <xf fontId="4" fillId="4" borderId="0" numFmtId="0" xfId="0" applyFont="1" applyFill="1" applyAlignment="1">
      <alignment horizontal="center"/>
    </xf>
    <xf fontId="1" fillId="0" borderId="0" numFmtId="0" xfId="0" applyFont="1" applyAlignment="1">
      <alignment horizontal="center" readingOrder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nlyoffice.com/jsaProject" Target="jsaProject.bin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2.630000000000001" defaultRowHeight="15.75" customHeight="1"/>
  <cols>
    <col customWidth="1" min="1" max="1" width="15.25"/>
    <col customWidth="1" min="2" max="4" width="8"/>
    <col customWidth="1" min="5" max="7" width="5.25"/>
    <col customWidth="1" min="8" max="8" width="7.75"/>
    <col customWidth="1" min="9" max="9" width="7.6299999999999999"/>
    <col customWidth="1" min="10" max="12" width="5.25"/>
    <col customWidth="1" min="13" max="13" width="7.75"/>
    <col customWidth="1" min="14" max="14" width="6"/>
    <col customWidth="1" min="15" max="15" width="6.1299999999999999"/>
    <col customWidth="1" min="16" max="16" width="5.25"/>
    <col customWidth="1" min="17" max="17" width="6.1299999999999999"/>
    <col customWidth="1" min="18" max="18" width="7.75"/>
    <col customWidth="1" min="19" max="19" width="6"/>
    <col customWidth="1" min="20" max="20" width="6.1299999999999999"/>
    <col customWidth="1" min="21" max="21" width="5.25"/>
    <col customWidth="1" min="22" max="22" width="6.1299999999999999"/>
    <col customWidth="1" min="23" max="23" width="7.75"/>
    <col customWidth="1" min="24" max="24" width="6"/>
    <col customWidth="1" min="25" max="27" width="6.1299999999999999"/>
    <col customWidth="1" min="28" max="28" width="7.75"/>
    <col customWidth="1" min="29" max="29" width="6"/>
    <col customWidth="1" min="30" max="32" width="6.1299999999999999"/>
    <col customWidth="1" min="33" max="33" width="7.75"/>
    <col customWidth="1" min="34" max="34" width="6"/>
    <col customWidth="1" min="35" max="37" width="6.1299999999999999"/>
    <col customWidth="1" min="38" max="38" width="7.75"/>
    <col customWidth="1" min="39" max="39" width="6"/>
    <col customWidth="1" min="40" max="42" width="6.1299999999999999"/>
    <col customWidth="1" min="43" max="43" width="7.75"/>
    <col customWidth="1" min="44" max="44" width="6"/>
    <col customWidth="1" min="45" max="47" width="5.25"/>
    <col customWidth="1" min="48" max="48" width="7.75"/>
    <col customWidth="1" min="49" max="49" width="6"/>
    <col customWidth="1" min="50" max="50" width="6.1299999999999999"/>
    <col customWidth="1" min="51" max="52" width="5.25"/>
    <col customWidth="1" min="53" max="53" width="7.75"/>
    <col customWidth="1" min="54" max="54" width="6"/>
    <col customWidth="1" min="55" max="57" width="5.25"/>
    <col customWidth="1" min="58" max="58" width="7.75"/>
    <col customWidth="1" min="59" max="59" width="6"/>
    <col customWidth="1" min="60" max="62" width="5.25"/>
    <col customWidth="1" min="63" max="63" width="7.75"/>
    <col customWidth="1" min="64" max="64" width="6"/>
  </cols>
  <sheetData>
    <row r="1">
      <c r="A1" s="1" t="s">
        <v>0</v>
      </c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>
      <c r="A2" s="1" t="s">
        <v>1</v>
      </c>
      <c r="F2" s="2"/>
      <c r="I2" s="2"/>
      <c r="K2" s="2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>
      <c r="A3" s="1" t="s">
        <v>2</v>
      </c>
      <c r="F3" s="2"/>
      <c r="G3" s="2"/>
      <c r="H3" s="2"/>
      <c r="I3" s="2"/>
      <c r="K3" s="2"/>
      <c r="L3" s="2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>
      <c r="A4" s="1" t="s">
        <v>3</v>
      </c>
      <c r="F4" s="2"/>
      <c r="G4" s="2"/>
      <c r="H4" s="2"/>
      <c r="I4" s="2"/>
      <c r="K4" s="2"/>
      <c r="L4" s="2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ht="42" customHeight="1">
      <c r="A5" s="4"/>
      <c r="B5" s="5" t="s">
        <v>4</v>
      </c>
      <c r="C5" s="5" t="s">
        <v>5</v>
      </c>
      <c r="D5" s="5" t="s">
        <v>6</v>
      </c>
      <c r="E5" s="6" t="s">
        <v>7</v>
      </c>
      <c r="H5" s="7" t="s">
        <v>8</v>
      </c>
      <c r="J5" s="6" t="s">
        <v>9</v>
      </c>
      <c r="M5" s="7" t="s">
        <v>8</v>
      </c>
      <c r="O5" s="6" t="s">
        <v>10</v>
      </c>
      <c r="R5" s="7" t="s">
        <v>8</v>
      </c>
      <c r="T5" s="6" t="s">
        <v>11</v>
      </c>
      <c r="W5" s="7" t="s">
        <v>8</v>
      </c>
      <c r="Y5" s="6" t="s">
        <v>12</v>
      </c>
      <c r="AB5" s="7" t="s">
        <v>8</v>
      </c>
      <c r="AD5" s="6" t="s">
        <v>13</v>
      </c>
      <c r="AG5" s="7" t="s">
        <v>8</v>
      </c>
      <c r="AI5" s="6" t="s">
        <v>14</v>
      </c>
      <c r="AL5" s="7" t="s">
        <v>8</v>
      </c>
      <c r="AN5" s="6" t="s">
        <v>15</v>
      </c>
      <c r="AQ5" s="7" t="s">
        <v>8</v>
      </c>
      <c r="AS5" s="6" t="s">
        <v>16</v>
      </c>
      <c r="AV5" s="7" t="s">
        <v>8</v>
      </c>
      <c r="AX5" s="6" t="s">
        <v>17</v>
      </c>
      <c r="BA5" s="7" t="s">
        <v>8</v>
      </c>
      <c r="BC5" s="6" t="s">
        <v>18</v>
      </c>
      <c r="BF5" s="7" t="s">
        <v>8</v>
      </c>
      <c r="BH5" s="6" t="s">
        <v>19</v>
      </c>
      <c r="BK5" s="7" t="s">
        <v>8</v>
      </c>
    </row>
    <row r="6">
      <c r="A6" s="8"/>
      <c r="E6" s="9" t="s">
        <v>20</v>
      </c>
      <c r="F6" s="9" t="s">
        <v>21</v>
      </c>
      <c r="G6" s="9" t="s">
        <v>22</v>
      </c>
      <c r="H6" s="10" t="s">
        <v>23</v>
      </c>
      <c r="I6" s="10" t="s">
        <v>24</v>
      </c>
      <c r="J6" s="9">
        <v>19</v>
      </c>
      <c r="K6" s="9">
        <v>20</v>
      </c>
      <c r="L6" s="9">
        <v>21</v>
      </c>
      <c r="M6" s="10" t="s">
        <v>25</v>
      </c>
      <c r="N6" s="10" t="s">
        <v>26</v>
      </c>
      <c r="O6" s="9">
        <v>19</v>
      </c>
      <c r="P6" s="9">
        <v>20</v>
      </c>
      <c r="Q6" s="9">
        <v>21</v>
      </c>
      <c r="R6" s="10" t="s">
        <v>25</v>
      </c>
      <c r="S6" s="10" t="s">
        <v>26</v>
      </c>
      <c r="T6" s="9">
        <v>19</v>
      </c>
      <c r="U6" s="9">
        <v>20</v>
      </c>
      <c r="V6" s="9">
        <v>21</v>
      </c>
      <c r="W6" s="10" t="s">
        <v>25</v>
      </c>
      <c r="X6" s="10" t="s">
        <v>26</v>
      </c>
      <c r="Y6" s="9">
        <v>19</v>
      </c>
      <c r="Z6" s="9">
        <v>20</v>
      </c>
      <c r="AA6" s="9">
        <v>21</v>
      </c>
      <c r="AB6" s="10" t="s">
        <v>25</v>
      </c>
      <c r="AC6" s="10" t="s">
        <v>26</v>
      </c>
      <c r="AD6" s="9">
        <v>19</v>
      </c>
      <c r="AE6" s="9">
        <v>20</v>
      </c>
      <c r="AF6" s="9">
        <v>21</v>
      </c>
      <c r="AG6" s="10" t="s">
        <v>25</v>
      </c>
      <c r="AH6" s="10" t="s">
        <v>26</v>
      </c>
      <c r="AI6" s="9">
        <v>19</v>
      </c>
      <c r="AJ6" s="9">
        <v>20</v>
      </c>
      <c r="AK6" s="9">
        <v>21</v>
      </c>
      <c r="AL6" s="10" t="s">
        <v>25</v>
      </c>
      <c r="AM6" s="10" t="s">
        <v>26</v>
      </c>
      <c r="AN6" s="9">
        <v>19</v>
      </c>
      <c r="AO6" s="9">
        <v>20</v>
      </c>
      <c r="AP6" s="9">
        <v>21</v>
      </c>
      <c r="AQ6" s="10" t="s">
        <v>25</v>
      </c>
      <c r="AR6" s="10" t="s">
        <v>26</v>
      </c>
      <c r="AS6" s="9">
        <v>19</v>
      </c>
      <c r="AT6" s="9">
        <v>20</v>
      </c>
      <c r="AU6" s="9">
        <v>21</v>
      </c>
      <c r="AV6" s="10" t="s">
        <v>25</v>
      </c>
      <c r="AW6" s="10" t="s">
        <v>26</v>
      </c>
      <c r="AX6" s="9">
        <v>19</v>
      </c>
      <c r="AY6" s="9">
        <v>20</v>
      </c>
      <c r="AZ6" s="9">
        <v>21</v>
      </c>
      <c r="BA6" s="10" t="s">
        <v>25</v>
      </c>
      <c r="BB6" s="10" t="s">
        <v>26</v>
      </c>
      <c r="BC6" s="9">
        <v>19</v>
      </c>
      <c r="BD6" s="9">
        <v>20</v>
      </c>
      <c r="BE6" s="9">
        <v>21</v>
      </c>
      <c r="BF6" s="10" t="s">
        <v>25</v>
      </c>
      <c r="BG6" s="10" t="s">
        <v>26</v>
      </c>
      <c r="BH6" s="9">
        <v>19</v>
      </c>
      <c r="BI6" s="9">
        <v>20</v>
      </c>
      <c r="BJ6" s="9">
        <v>21</v>
      </c>
      <c r="BK6" s="10" t="s">
        <v>25</v>
      </c>
      <c r="BL6" s="10" t="s">
        <v>26</v>
      </c>
    </row>
    <row r="7">
      <c r="A7" s="11" t="s">
        <v>27</v>
      </c>
      <c r="B7" s="12">
        <f t="shared" ref="B7:D9" si="0">SUM(E7,J7,O7,T7,Y7,AD7,AI7,AN7,AS7,AX7,BC7,BH7)</f>
        <v>1063.26</v>
      </c>
      <c r="C7" s="12">
        <f t="shared" si="0"/>
        <v>1048.6300000000001</v>
      </c>
      <c r="D7" s="12">
        <f t="shared" si="0"/>
        <v>1113.8699999999999</v>
      </c>
      <c r="E7" s="11">
        <v>77.780000000000001</v>
      </c>
      <c r="F7" s="11">
        <v>72.150000000000006</v>
      </c>
      <c r="G7" s="11">
        <v>84.760000000000005</v>
      </c>
      <c r="H7" s="13">
        <f t="shared" ref="H7:H32" si="1">(F7-E7)*100/E7</f>
        <v>-7.2383646180000003</v>
      </c>
      <c r="I7" s="13">
        <f t="shared" ref="I7:I32" si="2">(G7-E7)*100/E7</f>
        <v>8.9740293130000008</v>
      </c>
      <c r="J7" s="11">
        <v>59.920000000000002</v>
      </c>
      <c r="K7" s="11">
        <v>52.32</v>
      </c>
      <c r="L7" s="11">
        <v>66.230000000000004</v>
      </c>
      <c r="M7" s="13">
        <f t="shared" ref="M7:M32" si="3">(K7-J7)*100/J7</f>
        <v>-12.6835781</v>
      </c>
      <c r="N7" s="13">
        <f t="shared" ref="N7:N32" si="4">(L7-J7)*100/J7</f>
        <v>10.53070761</v>
      </c>
      <c r="O7" s="11">
        <v>78.269999999999996</v>
      </c>
      <c r="P7" s="11">
        <v>75.849999999999994</v>
      </c>
      <c r="Q7" s="11">
        <v>84.680000000000007</v>
      </c>
      <c r="R7" s="13">
        <f t="shared" ref="R7:R32" si="5">(P7-O7)*100/O7</f>
        <v>-3.0918615049999998</v>
      </c>
      <c r="S7" s="13">
        <f t="shared" ref="S7:S32" si="6">(Q7-O7)*100/O7</f>
        <v>8.189600102</v>
      </c>
      <c r="T7" s="11">
        <v>88.469999999999999</v>
      </c>
      <c r="U7" s="11">
        <v>82.629999999999995</v>
      </c>
      <c r="V7" s="11">
        <v>91.069999999999993</v>
      </c>
      <c r="W7" s="13">
        <f t="shared" ref="W7:W32" si="7">(U7-T7)*100/T7</f>
        <v>-6.6011077199999999</v>
      </c>
      <c r="X7" s="13">
        <f t="shared" ref="X7:X32" si="8">(V7-T7)*100/T7</f>
        <v>2.9388493269999998</v>
      </c>
      <c r="Y7" s="11">
        <v>104.33</v>
      </c>
      <c r="Z7" s="11">
        <v>102.65000000000001</v>
      </c>
      <c r="AA7" s="11">
        <v>108.06999999999999</v>
      </c>
      <c r="AB7" s="13">
        <f t="shared" ref="AB7:AB32" si="9">(Z7-Y7)*100/Y7</f>
        <v>-1.6102750889999999</v>
      </c>
      <c r="AC7" s="13">
        <f t="shared" ref="AC7:AC32" si="10">(AA7-Y7)*100/Y7</f>
        <v>3.5847790659999998</v>
      </c>
      <c r="AD7" s="11">
        <v>105.09</v>
      </c>
      <c r="AE7" s="11">
        <v>105.38</v>
      </c>
      <c r="AF7" s="11">
        <v>110.78</v>
      </c>
      <c r="AG7" s="13">
        <f t="shared" ref="AG7:AG32" si="11">(AE7-AD7)*100/AD7</f>
        <v>0.27595394420000002</v>
      </c>
      <c r="AH7" s="13">
        <f t="shared" ref="AH7:AH32" si="12">(AF7-AD7)*100/AD7</f>
        <v>5.4144066989999997</v>
      </c>
      <c r="AI7" s="11">
        <v>107.68000000000001</v>
      </c>
      <c r="AJ7" s="11">
        <v>106.18000000000001</v>
      </c>
      <c r="AK7" s="11">
        <v>115.33</v>
      </c>
      <c r="AL7" s="13">
        <f t="shared" ref="AL7:AL32" si="13">(AJ7-AI7)*100/AI7</f>
        <v>-1.3930163449999999</v>
      </c>
      <c r="AM7" s="13">
        <f t="shared" ref="AM7:AM32" si="14">(AK7-AI7)*100/AI7</f>
        <v>7.1043833579999998</v>
      </c>
      <c r="AN7" s="11">
        <v>100.66</v>
      </c>
      <c r="AO7" s="11">
        <v>102.08</v>
      </c>
      <c r="AP7" s="11">
        <v>105.64</v>
      </c>
      <c r="AQ7" s="13">
        <f t="shared" ref="AQ7:AQ32" si="15">(AO7-AN7)*100/AN7</f>
        <v>1.41068945</v>
      </c>
      <c r="AR7" s="13">
        <f t="shared" ref="AR7:AR32" si="16">(AP7-AN7)*100/AN7</f>
        <v>4.9473475059999998</v>
      </c>
      <c r="AS7" s="11">
        <v>92.040000000000006</v>
      </c>
      <c r="AT7" s="11">
        <v>91.930000000000007</v>
      </c>
      <c r="AU7" s="11">
        <v>93.109999999999999</v>
      </c>
      <c r="AV7" s="13">
        <f t="shared" ref="AV7:AV32" si="17">(AT7-AS7)*100/AS7</f>
        <v>-0.11951325509999999</v>
      </c>
      <c r="AW7" s="13">
        <f t="shared" ref="AW7:AW32" si="18">(AU7-AS7)*100/AS7</f>
        <v>1.1625380270000001</v>
      </c>
      <c r="AX7" s="11">
        <v>88.75</v>
      </c>
      <c r="AY7" s="11">
        <v>86.219999999999999</v>
      </c>
      <c r="AZ7" s="11">
        <v>89.489999999999995</v>
      </c>
      <c r="BA7" s="13">
        <f t="shared" ref="BA7:BA32" si="19">(AY7-AX7)*100/AX7</f>
        <v>-2.8507042249999999</v>
      </c>
      <c r="BB7" s="13">
        <f t="shared" ref="BB7:BB32" si="20">(AZ7-AX7)*100/AX7</f>
        <v>0.83380281690000002</v>
      </c>
      <c r="BC7" s="11">
        <v>81.049999999999997</v>
      </c>
      <c r="BD7" s="11">
        <v>86.120000000000005</v>
      </c>
      <c r="BE7" s="11">
        <v>82.400000000000006</v>
      </c>
      <c r="BF7" s="13">
        <f t="shared" ref="BF7:BF32" si="21">(BD7-BC7)*100/BC7</f>
        <v>6.2553979030000004</v>
      </c>
      <c r="BG7" s="13">
        <f t="shared" ref="BG7:BG32" si="22">(BE7-BC7)*100/BC7</f>
        <v>1.6656384950000001</v>
      </c>
      <c r="BH7" s="11">
        <v>79.219999999999999</v>
      </c>
      <c r="BI7" s="11">
        <v>85.120000000000005</v>
      </c>
      <c r="BJ7" s="11">
        <v>82.310000000000002</v>
      </c>
      <c r="BK7" s="13">
        <f t="shared" ref="BK7:BK32" si="23">(BI7-BH7)*100/BH7</f>
        <v>7.447614239</v>
      </c>
      <c r="BL7" s="13">
        <f t="shared" ref="BL7:BL32" si="24">(BJ7-BH7)*100/BH7</f>
        <v>3.900530169</v>
      </c>
    </row>
    <row r="8">
      <c r="A8" s="11" t="s">
        <v>28</v>
      </c>
      <c r="B8" s="12">
        <f t="shared" si="0"/>
        <v>301.19999999999999</v>
      </c>
      <c r="C8" s="12">
        <f t="shared" si="0"/>
        <v>300.85000000000002</v>
      </c>
      <c r="D8" s="12">
        <f t="shared" si="0"/>
        <v>315.41000000000003</v>
      </c>
      <c r="E8" s="11">
        <v>21.050000000000001</v>
      </c>
      <c r="F8" s="11">
        <v>19.82</v>
      </c>
      <c r="G8" s="11">
        <v>21.050000000000001</v>
      </c>
      <c r="H8" s="13">
        <f t="shared" si="1"/>
        <v>-5.8432304039999998</v>
      </c>
      <c r="I8" s="13">
        <f t="shared" si="2"/>
        <v>0</v>
      </c>
      <c r="J8" s="11">
        <v>19.109999999999999</v>
      </c>
      <c r="K8" s="11">
        <v>15.18</v>
      </c>
      <c r="L8" s="11">
        <v>19.210000000000001</v>
      </c>
      <c r="M8" s="13">
        <f t="shared" si="3"/>
        <v>-20.565149139999999</v>
      </c>
      <c r="N8" s="13">
        <f t="shared" si="4"/>
        <v>0.52328623760000004</v>
      </c>
      <c r="O8" s="11">
        <v>23.190000000000001</v>
      </c>
      <c r="P8" s="11">
        <v>22.66</v>
      </c>
      <c r="Q8" s="11">
        <v>25.129999999999999</v>
      </c>
      <c r="R8" s="13">
        <f t="shared" si="5"/>
        <v>-2.2854678740000001</v>
      </c>
      <c r="S8" s="13">
        <f t="shared" si="6"/>
        <v>8.3656748600000004</v>
      </c>
      <c r="T8" s="11">
        <v>26</v>
      </c>
      <c r="U8" s="11">
        <v>24.079999999999998</v>
      </c>
      <c r="V8" s="11">
        <v>28.890000000000001</v>
      </c>
      <c r="W8" s="13">
        <f t="shared" si="7"/>
        <v>-7.384615385</v>
      </c>
      <c r="X8" s="13">
        <f t="shared" si="8"/>
        <v>11.11538462</v>
      </c>
      <c r="Y8" s="11">
        <v>29.239999999999998</v>
      </c>
      <c r="Z8" s="11">
        <v>29.280000000000001</v>
      </c>
      <c r="AA8" s="11">
        <v>30.969999999999999</v>
      </c>
      <c r="AB8" s="13">
        <f t="shared" si="9"/>
        <v>0.13679890559999999</v>
      </c>
      <c r="AC8" s="13">
        <f t="shared" si="10"/>
        <v>5.9165526679999996</v>
      </c>
      <c r="AD8" s="11">
        <v>29.420000000000002</v>
      </c>
      <c r="AE8" s="11">
        <v>30.5</v>
      </c>
      <c r="AF8" s="11">
        <v>32.369999999999997</v>
      </c>
      <c r="AG8" s="13">
        <f t="shared" si="11"/>
        <v>3.6709721279999998</v>
      </c>
      <c r="AH8" s="13">
        <f t="shared" si="12"/>
        <v>10.02719239</v>
      </c>
      <c r="AI8" s="11">
        <v>31.09</v>
      </c>
      <c r="AJ8" s="11">
        <v>31.34</v>
      </c>
      <c r="AK8" s="11">
        <v>33.490000000000002</v>
      </c>
      <c r="AL8" s="13">
        <f t="shared" si="13"/>
        <v>0.80411707939999999</v>
      </c>
      <c r="AM8" s="13">
        <f t="shared" si="14"/>
        <v>7.7195239630000003</v>
      </c>
      <c r="AN8" s="11">
        <v>29.09</v>
      </c>
      <c r="AO8" s="11">
        <v>30.390000000000001</v>
      </c>
      <c r="AP8" s="11">
        <v>31.25</v>
      </c>
      <c r="AQ8" s="13">
        <f t="shared" si="15"/>
        <v>4.4688896529999997</v>
      </c>
      <c r="AR8" s="13">
        <f t="shared" si="16"/>
        <v>7.425232039</v>
      </c>
      <c r="AS8" s="11">
        <v>26.870000000000001</v>
      </c>
      <c r="AT8" s="11">
        <v>28.280000000000001</v>
      </c>
      <c r="AU8" s="11">
        <v>27.780000000000001</v>
      </c>
      <c r="AV8" s="13">
        <f t="shared" si="17"/>
        <v>5.2474879049999998</v>
      </c>
      <c r="AW8" s="13">
        <f t="shared" si="18"/>
        <v>3.3866765910000001</v>
      </c>
      <c r="AX8" s="11">
        <v>26.289999999999999</v>
      </c>
      <c r="AY8" s="11">
        <v>25.23</v>
      </c>
      <c r="AZ8" s="11">
        <v>25.780000000000001</v>
      </c>
      <c r="BA8" s="13">
        <f t="shared" si="19"/>
        <v>-4.0319513120000003</v>
      </c>
      <c r="BB8" s="13">
        <f t="shared" si="20"/>
        <v>-1.939901103</v>
      </c>
      <c r="BC8" s="11">
        <v>21.629999999999999</v>
      </c>
      <c r="BD8" s="11">
        <v>22.469999999999999</v>
      </c>
      <c r="BE8" s="11">
        <v>20.57</v>
      </c>
      <c r="BF8" s="13">
        <f t="shared" si="21"/>
        <v>3.883495146</v>
      </c>
      <c r="BG8" s="13">
        <f t="shared" si="22"/>
        <v>-4.9006010169999996</v>
      </c>
      <c r="BH8" s="11">
        <v>18.219999999999999</v>
      </c>
      <c r="BI8" s="11">
        <v>21.620000000000001</v>
      </c>
      <c r="BJ8" s="11">
        <v>18.920000000000002</v>
      </c>
      <c r="BK8" s="13">
        <f t="shared" si="23"/>
        <v>18.660812289999999</v>
      </c>
      <c r="BL8" s="13">
        <f t="shared" si="24"/>
        <v>3.8419319430000001</v>
      </c>
    </row>
    <row r="9">
      <c r="A9" s="11" t="s">
        <v>29</v>
      </c>
      <c r="B9" s="12">
        <f t="shared" si="0"/>
        <v>360.63999999999999</v>
      </c>
      <c r="C9" s="12">
        <f t="shared" si="0"/>
        <v>350.06999999999999</v>
      </c>
      <c r="D9" s="12">
        <f t="shared" si="0"/>
        <v>374.47000000000003</v>
      </c>
      <c r="E9" s="11">
        <v>29.710000000000001</v>
      </c>
      <c r="F9" s="11">
        <v>27.73</v>
      </c>
      <c r="G9" s="11">
        <v>31.940000000000001</v>
      </c>
      <c r="H9" s="13">
        <f t="shared" si="1"/>
        <v>-6.6644227530000002</v>
      </c>
      <c r="I9" s="13">
        <f t="shared" si="2"/>
        <v>7.5058902730000003</v>
      </c>
      <c r="J9" s="11">
        <v>26.440000000000001</v>
      </c>
      <c r="K9" s="11">
        <v>20.710000000000001</v>
      </c>
      <c r="L9" s="11">
        <v>26.469999999999999</v>
      </c>
      <c r="M9" s="13">
        <f t="shared" si="3"/>
        <v>-21.671709530000001</v>
      </c>
      <c r="N9" s="13">
        <f t="shared" si="4"/>
        <v>0.11346444780000001</v>
      </c>
      <c r="O9" s="11">
        <v>31.18</v>
      </c>
      <c r="P9" s="11">
        <v>27.870000000000001</v>
      </c>
      <c r="Q9" s="11">
        <v>34.009999999999998</v>
      </c>
      <c r="R9" s="13">
        <f t="shared" si="5"/>
        <v>-10.61577935</v>
      </c>
      <c r="S9" s="13">
        <f t="shared" si="6"/>
        <v>9.0763309809999999</v>
      </c>
      <c r="T9" s="11">
        <v>30.210000000000001</v>
      </c>
      <c r="U9" s="11">
        <v>28.739999999999998</v>
      </c>
      <c r="V9" s="11">
        <v>32.07</v>
      </c>
      <c r="W9" s="13">
        <f t="shared" si="7"/>
        <v>-4.865938431</v>
      </c>
      <c r="X9" s="13">
        <f t="shared" si="8"/>
        <v>6.1569016879999996</v>
      </c>
      <c r="Y9" s="11">
        <v>30.859999999999999</v>
      </c>
      <c r="Z9" s="11">
        <v>29.620000000000001</v>
      </c>
      <c r="AA9" s="11">
        <v>33.200000000000003</v>
      </c>
      <c r="AB9" s="13">
        <f t="shared" si="9"/>
        <v>-4.0181464680000003</v>
      </c>
      <c r="AC9" s="13">
        <f t="shared" si="10"/>
        <v>7.5826312380000003</v>
      </c>
      <c r="AD9" s="11">
        <v>30.530000000000001</v>
      </c>
      <c r="AE9" s="11">
        <v>30.84</v>
      </c>
      <c r="AF9" s="11">
        <v>32.549999999999997</v>
      </c>
      <c r="AG9" s="13">
        <f t="shared" si="11"/>
        <v>1.015394694</v>
      </c>
      <c r="AH9" s="13">
        <f t="shared" si="12"/>
        <v>6.6164428429999997</v>
      </c>
      <c r="AI9" s="11">
        <v>32.520000000000003</v>
      </c>
      <c r="AJ9" s="11">
        <v>32.240000000000002</v>
      </c>
      <c r="AK9" s="11">
        <v>33.369999999999997</v>
      </c>
      <c r="AL9" s="13">
        <f t="shared" si="13"/>
        <v>-0.86100861009999996</v>
      </c>
      <c r="AM9" s="13">
        <f t="shared" si="14"/>
        <v>2.613776138</v>
      </c>
      <c r="AN9" s="11">
        <v>31.829999999999998</v>
      </c>
      <c r="AO9" s="11">
        <v>32.159999999999997</v>
      </c>
      <c r="AP9" s="11">
        <v>32.560000000000002</v>
      </c>
      <c r="AQ9" s="13">
        <f t="shared" si="15"/>
        <v>1.036757776</v>
      </c>
      <c r="AR9" s="13">
        <f t="shared" si="16"/>
        <v>2.2934338670000001</v>
      </c>
      <c r="AS9" s="11">
        <v>30.43</v>
      </c>
      <c r="AT9" s="11">
        <v>30.989999999999998</v>
      </c>
      <c r="AU9" s="11">
        <v>31.149999999999999</v>
      </c>
      <c r="AV9" s="13">
        <f t="shared" si="17"/>
        <v>1.8402891880000001</v>
      </c>
      <c r="AW9" s="13">
        <f t="shared" si="18"/>
        <v>2.3660860989999999</v>
      </c>
      <c r="AX9" s="11">
        <v>30.789999999999999</v>
      </c>
      <c r="AY9" s="11">
        <v>31</v>
      </c>
      <c r="AZ9" s="11">
        <v>31.629999999999999</v>
      </c>
      <c r="BA9" s="13">
        <f t="shared" si="19"/>
        <v>0.68203962330000001</v>
      </c>
      <c r="BB9" s="13">
        <f t="shared" si="20"/>
        <v>2.728158493</v>
      </c>
      <c r="BC9" s="11">
        <v>28.359999999999999</v>
      </c>
      <c r="BD9" s="11">
        <v>28.59</v>
      </c>
      <c r="BE9" s="11">
        <v>28.030000000000001</v>
      </c>
      <c r="BF9" s="13">
        <f t="shared" si="21"/>
        <v>0.81100141039999996</v>
      </c>
      <c r="BG9" s="13">
        <f t="shared" si="22"/>
        <v>-1.163610719</v>
      </c>
      <c r="BH9" s="11">
        <v>27.780000000000001</v>
      </c>
      <c r="BI9" s="11">
        <v>29.579999999999998</v>
      </c>
      <c r="BJ9" s="11">
        <v>27.489999999999998</v>
      </c>
      <c r="BK9" s="13">
        <f t="shared" si="23"/>
        <v>6.4794816409999996</v>
      </c>
      <c r="BL9" s="13">
        <f t="shared" si="24"/>
        <v>-1.0439164869999999</v>
      </c>
    </row>
    <row r="10">
      <c r="A10" s="11" t="s">
        <v>30</v>
      </c>
      <c r="B10" s="12">
        <f t="shared" ref="B10:D32" si="25">SUM(E10,J10,O10,T10,Y10,AD10,AI10,AN10,AS10,AX10,BC10,BH10)</f>
        <v>507.22000000000003</v>
      </c>
      <c r="C10" s="12">
        <f t="shared" si="25"/>
        <v>524.05999999999995</v>
      </c>
      <c r="D10" s="12">
        <f t="shared" si="25"/>
        <v>558.13999999999999</v>
      </c>
      <c r="E10" s="11">
        <v>40.159999999999997</v>
      </c>
      <c r="F10" s="11">
        <v>44.149999999999999</v>
      </c>
      <c r="G10" s="11">
        <v>47.850000000000001</v>
      </c>
      <c r="H10" s="13">
        <f t="shared" si="1"/>
        <v>9.9352589640000009</v>
      </c>
      <c r="I10" s="13">
        <f t="shared" si="2"/>
        <v>19.14840637</v>
      </c>
      <c r="J10" s="11">
        <v>30.809999999999999</v>
      </c>
      <c r="K10" s="11">
        <v>31.370000000000001</v>
      </c>
      <c r="L10" s="11">
        <v>40.390000000000001</v>
      </c>
      <c r="M10" s="13">
        <f t="shared" si="3"/>
        <v>1.8175916910000001</v>
      </c>
      <c r="N10" s="13">
        <f t="shared" si="4"/>
        <v>31.09380071</v>
      </c>
      <c r="O10" s="11">
        <v>33.159999999999997</v>
      </c>
      <c r="P10" s="11">
        <v>36.490000000000002</v>
      </c>
      <c r="Q10" s="11">
        <v>42.630000000000003</v>
      </c>
      <c r="R10" s="13">
        <f t="shared" si="5"/>
        <v>10.04221954</v>
      </c>
      <c r="S10" s="13">
        <f t="shared" si="6"/>
        <v>28.55850422</v>
      </c>
      <c r="T10" s="11">
        <v>39.640000000000001</v>
      </c>
      <c r="U10" s="11">
        <v>39.020000000000003</v>
      </c>
      <c r="V10" s="11">
        <v>44.130000000000003</v>
      </c>
      <c r="W10" s="13">
        <f t="shared" si="7"/>
        <v>-1.56407669</v>
      </c>
      <c r="X10" s="13">
        <f t="shared" si="8"/>
        <v>11.32694248</v>
      </c>
      <c r="Y10" s="11">
        <v>46.289999999999999</v>
      </c>
      <c r="Z10" s="11">
        <v>47.630000000000003</v>
      </c>
      <c r="AA10" s="11">
        <v>50.740000000000002</v>
      </c>
      <c r="AB10" s="13">
        <f t="shared" si="9"/>
        <v>2.8947936919999999</v>
      </c>
      <c r="AC10" s="13">
        <f t="shared" si="10"/>
        <v>9.6133074100000009</v>
      </c>
      <c r="AD10" s="11">
        <v>48.780000000000001</v>
      </c>
      <c r="AE10" s="11">
        <v>49.079999999999998</v>
      </c>
      <c r="AF10" s="11">
        <v>51.409999999999997</v>
      </c>
      <c r="AG10" s="13">
        <f t="shared" si="11"/>
        <v>0.61500615010000004</v>
      </c>
      <c r="AH10" s="13">
        <f t="shared" si="12"/>
        <v>5.3915539160000003</v>
      </c>
      <c r="AI10" s="11">
        <v>50.140000000000001</v>
      </c>
      <c r="AJ10" s="11">
        <v>49.68</v>
      </c>
      <c r="AK10" s="11">
        <v>53.170000000000002</v>
      </c>
      <c r="AL10" s="13">
        <f t="shared" si="13"/>
        <v>-0.91743119269999995</v>
      </c>
      <c r="AM10" s="13">
        <f t="shared" si="14"/>
        <v>6.0430793779999998</v>
      </c>
      <c r="AN10" s="11">
        <v>44.859999999999999</v>
      </c>
      <c r="AO10" s="11">
        <v>49.189999999999998</v>
      </c>
      <c r="AP10" s="11">
        <v>49.539999999999999</v>
      </c>
      <c r="AQ10" s="13">
        <f t="shared" si="15"/>
        <v>9.6522514489999995</v>
      </c>
      <c r="AR10" s="13">
        <f t="shared" si="16"/>
        <v>10.43245653</v>
      </c>
      <c r="AS10" s="11">
        <v>43.210000000000001</v>
      </c>
      <c r="AT10" s="11">
        <v>44.909999999999997</v>
      </c>
      <c r="AU10" s="11">
        <v>45.219999999999999</v>
      </c>
      <c r="AV10" s="13">
        <f t="shared" si="17"/>
        <v>3.934274474</v>
      </c>
      <c r="AW10" s="13">
        <f t="shared" si="18"/>
        <v>4.6517009949999997</v>
      </c>
      <c r="AX10" s="11">
        <v>44.950000000000003</v>
      </c>
      <c r="AY10" s="11">
        <v>43.460000000000001</v>
      </c>
      <c r="AZ10" s="11">
        <v>43.380000000000003</v>
      </c>
      <c r="BA10" s="13">
        <f t="shared" si="19"/>
        <v>-3.3147942160000001</v>
      </c>
      <c r="BB10" s="13">
        <f t="shared" si="20"/>
        <v>-3.4927697439999998</v>
      </c>
      <c r="BC10" s="11">
        <v>41.380000000000003</v>
      </c>
      <c r="BD10" s="11">
        <v>44.060000000000002</v>
      </c>
      <c r="BE10" s="11">
        <v>42.5</v>
      </c>
      <c r="BF10" s="13">
        <f t="shared" si="21"/>
        <v>6.4765587240000002</v>
      </c>
      <c r="BG10" s="13">
        <f t="shared" si="22"/>
        <v>2.706621556</v>
      </c>
      <c r="BH10" s="11">
        <v>43.840000000000003</v>
      </c>
      <c r="BI10" s="11">
        <v>45.020000000000003</v>
      </c>
      <c r="BJ10" s="11">
        <v>47.18</v>
      </c>
      <c r="BK10" s="13">
        <f t="shared" si="23"/>
        <v>2.6916058390000002</v>
      </c>
      <c r="BL10" s="13">
        <f t="shared" si="24"/>
        <v>7.6186131389999998</v>
      </c>
    </row>
    <row r="11">
      <c r="A11" s="11" t="s">
        <v>31</v>
      </c>
      <c r="B11" s="12">
        <f t="shared" si="25"/>
        <v>335.05000000000001</v>
      </c>
      <c r="C11" s="12">
        <f t="shared" si="25"/>
        <v>345.48000000000002</v>
      </c>
      <c r="D11" s="12">
        <f t="shared" si="25"/>
        <v>367.42000000000002</v>
      </c>
      <c r="E11" s="11">
        <v>24.07</v>
      </c>
      <c r="F11" s="11">
        <v>26.800000000000001</v>
      </c>
      <c r="G11" s="11">
        <v>29.41</v>
      </c>
      <c r="H11" s="13">
        <f t="shared" si="1"/>
        <v>11.3419194</v>
      </c>
      <c r="I11" s="13">
        <f t="shared" si="2"/>
        <v>22.1852929</v>
      </c>
      <c r="J11" s="11">
        <v>18.280000000000001</v>
      </c>
      <c r="K11" s="11">
        <v>19.969999999999999</v>
      </c>
      <c r="L11" s="11">
        <v>24.920000000000002</v>
      </c>
      <c r="M11" s="13">
        <f t="shared" si="3"/>
        <v>9.2450765859999997</v>
      </c>
      <c r="N11" s="13">
        <f t="shared" si="4"/>
        <v>36.3238512</v>
      </c>
      <c r="O11" s="11">
        <v>22.32</v>
      </c>
      <c r="P11" s="11">
        <v>24.640000000000001</v>
      </c>
      <c r="Q11" s="11">
        <v>27.469999999999999</v>
      </c>
      <c r="R11" s="13">
        <f t="shared" si="5"/>
        <v>10.39426523</v>
      </c>
      <c r="S11" s="13">
        <f t="shared" si="6"/>
        <v>23.073476700000001</v>
      </c>
      <c r="T11" s="11">
        <v>26.73</v>
      </c>
      <c r="U11" s="11">
        <v>26.41</v>
      </c>
      <c r="V11" s="11">
        <v>29.600000000000001</v>
      </c>
      <c r="W11" s="13">
        <f t="shared" si="7"/>
        <v>-1.197156753</v>
      </c>
      <c r="X11" s="13">
        <f t="shared" si="8"/>
        <v>10.73699963</v>
      </c>
      <c r="Y11" s="11">
        <v>31.25</v>
      </c>
      <c r="Z11" s="11">
        <v>32.600000000000001</v>
      </c>
      <c r="AA11" s="11">
        <v>34.530000000000001</v>
      </c>
      <c r="AB11" s="13">
        <f t="shared" si="9"/>
        <v>4.3200000000000003</v>
      </c>
      <c r="AC11" s="13">
        <f t="shared" si="10"/>
        <v>10.496</v>
      </c>
      <c r="AD11" s="11">
        <v>34.32</v>
      </c>
      <c r="AE11" s="11">
        <v>34.189999999999998</v>
      </c>
      <c r="AF11" s="11">
        <v>35.700000000000003</v>
      </c>
      <c r="AG11" s="13">
        <f t="shared" si="11"/>
        <v>-0.37878787879999998</v>
      </c>
      <c r="AH11" s="13">
        <f t="shared" si="12"/>
        <v>4.0209790209999996</v>
      </c>
      <c r="AI11" s="11">
        <v>34.490000000000002</v>
      </c>
      <c r="AJ11" s="11">
        <v>34.159999999999997</v>
      </c>
      <c r="AK11" s="11">
        <v>36.600000000000001</v>
      </c>
      <c r="AL11" s="13">
        <f t="shared" si="13"/>
        <v>-0.95679907220000004</v>
      </c>
      <c r="AM11" s="13">
        <f t="shared" si="14"/>
        <v>6.1177152799999996</v>
      </c>
      <c r="AN11" s="11">
        <v>31.219999999999999</v>
      </c>
      <c r="AO11" s="11">
        <v>33.789999999999999</v>
      </c>
      <c r="AP11" s="11">
        <v>33.859999999999999</v>
      </c>
      <c r="AQ11" s="13">
        <f t="shared" si="15"/>
        <v>8.2319026270000002</v>
      </c>
      <c r="AR11" s="13">
        <f t="shared" si="16"/>
        <v>8.4561178730000002</v>
      </c>
      <c r="AS11" s="11">
        <v>29.620000000000001</v>
      </c>
      <c r="AT11" s="11">
        <v>30.210000000000001</v>
      </c>
      <c r="AU11" s="11">
        <v>30.609999999999999</v>
      </c>
      <c r="AV11" s="13">
        <f t="shared" si="17"/>
        <v>1.991897367</v>
      </c>
      <c r="AW11" s="13">
        <f t="shared" si="18"/>
        <v>3.3423362590000001</v>
      </c>
      <c r="AX11" s="11">
        <v>29.440000000000001</v>
      </c>
      <c r="AY11" s="11">
        <v>27.91</v>
      </c>
      <c r="AZ11" s="11">
        <v>28.890000000000001</v>
      </c>
      <c r="BA11" s="13">
        <f t="shared" si="19"/>
        <v>-5.1970108699999997</v>
      </c>
      <c r="BB11" s="13">
        <f t="shared" si="20"/>
        <v>-1.8682065219999999</v>
      </c>
      <c r="BC11" s="11">
        <v>26.25</v>
      </c>
      <c r="BD11" s="11">
        <v>27.449999999999999</v>
      </c>
      <c r="BE11" s="11">
        <v>26.82</v>
      </c>
      <c r="BF11" s="13">
        <f t="shared" si="21"/>
        <v>4.5714285710000002</v>
      </c>
      <c r="BG11" s="13">
        <f t="shared" si="22"/>
        <v>2.1714285709999999</v>
      </c>
      <c r="BH11" s="11">
        <v>27.059999999999999</v>
      </c>
      <c r="BI11" s="11">
        <v>27.350000000000001</v>
      </c>
      <c r="BJ11" s="11">
        <v>29.010000000000002</v>
      </c>
      <c r="BK11" s="13">
        <f t="shared" si="23"/>
        <v>1.0716925349999999</v>
      </c>
      <c r="BL11" s="13">
        <f t="shared" si="24"/>
        <v>7.2062084259999999</v>
      </c>
    </row>
    <row r="12">
      <c r="A12" s="11" t="s">
        <v>32</v>
      </c>
      <c r="B12" s="12">
        <f t="shared" si="25"/>
        <v>709.04999999999995</v>
      </c>
      <c r="C12" s="12">
        <f t="shared" si="25"/>
        <v>720.87</v>
      </c>
      <c r="D12" s="12">
        <f t="shared" si="25"/>
        <v>786.96000000000004</v>
      </c>
      <c r="E12" s="11">
        <v>45.590000000000003</v>
      </c>
      <c r="F12" s="11">
        <v>47.590000000000003</v>
      </c>
      <c r="G12" s="11">
        <v>54.140000000000001</v>
      </c>
      <c r="H12" s="13">
        <f t="shared" si="1"/>
        <v>4.3869269580000001</v>
      </c>
      <c r="I12" s="13">
        <f t="shared" si="2"/>
        <v>18.75411274</v>
      </c>
      <c r="J12" s="11">
        <v>37.200000000000003</v>
      </c>
      <c r="K12" s="11">
        <v>39.759999999999998</v>
      </c>
      <c r="L12" s="11">
        <v>51.189999999999998</v>
      </c>
      <c r="M12" s="13">
        <f t="shared" si="3"/>
        <v>6.8817204299999997</v>
      </c>
      <c r="N12" s="13">
        <f t="shared" si="4"/>
        <v>37.607526880000002</v>
      </c>
      <c r="O12" s="11">
        <v>46.049999999999997</v>
      </c>
      <c r="P12" s="11">
        <v>53.560000000000002</v>
      </c>
      <c r="Q12" s="11">
        <v>58.310000000000002</v>
      </c>
      <c r="R12" s="13">
        <f t="shared" si="5"/>
        <v>16.308360480000001</v>
      </c>
      <c r="S12" s="13">
        <f t="shared" si="6"/>
        <v>26.623235609999998</v>
      </c>
      <c r="T12" s="11">
        <v>56.409999999999997</v>
      </c>
      <c r="U12" s="11">
        <v>51.600000000000001</v>
      </c>
      <c r="V12" s="11">
        <v>64.280000000000001</v>
      </c>
      <c r="W12" s="13">
        <f t="shared" si="7"/>
        <v>-8.5268569400000001</v>
      </c>
      <c r="X12" s="13">
        <f t="shared" si="8"/>
        <v>13.951427049999999</v>
      </c>
      <c r="Y12" s="11">
        <v>66.310000000000002</v>
      </c>
      <c r="Z12" s="11">
        <v>70.700000000000003</v>
      </c>
      <c r="AA12" s="11">
        <v>78.519999999999996</v>
      </c>
      <c r="AB12" s="13">
        <f t="shared" si="9"/>
        <v>6.6204192429999997</v>
      </c>
      <c r="AC12" s="13">
        <f t="shared" si="10"/>
        <v>18.41351229</v>
      </c>
      <c r="AD12" s="11">
        <v>78.170000000000002</v>
      </c>
      <c r="AE12" s="11">
        <v>84.280000000000001</v>
      </c>
      <c r="AF12" s="11">
        <v>83.219999999999999</v>
      </c>
      <c r="AG12" s="13">
        <f t="shared" si="11"/>
        <v>7.8162978120000002</v>
      </c>
      <c r="AH12" s="13">
        <f t="shared" si="12"/>
        <v>6.4602788789999996</v>
      </c>
      <c r="AI12" s="11">
        <v>79.709999999999994</v>
      </c>
      <c r="AJ12" s="11">
        <v>68.969999999999999</v>
      </c>
      <c r="AK12" s="11">
        <v>99.459999999999994</v>
      </c>
      <c r="AL12" s="13">
        <f t="shared" si="13"/>
        <v>-13.473842680000001</v>
      </c>
      <c r="AM12" s="13">
        <f t="shared" si="14"/>
        <v>24.777317780000001</v>
      </c>
      <c r="AN12" s="11">
        <v>59.490000000000002</v>
      </c>
      <c r="AO12" s="11">
        <v>71.560000000000002</v>
      </c>
      <c r="AP12" s="11">
        <v>68.140000000000001</v>
      </c>
      <c r="AQ12" s="13">
        <f t="shared" si="15"/>
        <v>20.289124220000001</v>
      </c>
      <c r="AR12" s="13">
        <f t="shared" si="16"/>
        <v>14.540258870000001</v>
      </c>
      <c r="AS12" s="11">
        <v>63.060000000000002</v>
      </c>
      <c r="AT12" s="11">
        <v>59.960000000000001</v>
      </c>
      <c r="AU12" s="11">
        <v>60.880000000000003</v>
      </c>
      <c r="AV12" s="13">
        <f t="shared" si="17"/>
        <v>-4.9159530609999997</v>
      </c>
      <c r="AW12" s="13">
        <f t="shared" si="18"/>
        <v>-3.457025056</v>
      </c>
      <c r="AX12" s="11">
        <v>70.319999999999993</v>
      </c>
      <c r="AY12" s="11">
        <v>57.869999999999997</v>
      </c>
      <c r="AZ12" s="11">
        <v>63.659999999999997</v>
      </c>
      <c r="BA12" s="13">
        <f t="shared" si="19"/>
        <v>-17.70477816</v>
      </c>
      <c r="BB12" s="13">
        <f t="shared" si="20"/>
        <v>-9.4709897610000002</v>
      </c>
      <c r="BC12" s="11">
        <v>57.390000000000001</v>
      </c>
      <c r="BD12" s="11">
        <v>57.75</v>
      </c>
      <c r="BE12" s="11">
        <v>51.130000000000003</v>
      </c>
      <c r="BF12" s="13">
        <f t="shared" si="21"/>
        <v>0.62728698380000003</v>
      </c>
      <c r="BG12" s="13">
        <f t="shared" si="22"/>
        <v>-10.90782366</v>
      </c>
      <c r="BH12" s="11">
        <v>49.350000000000001</v>
      </c>
      <c r="BI12" s="11">
        <v>57.270000000000003</v>
      </c>
      <c r="BJ12" s="11">
        <v>54.030000000000001</v>
      </c>
      <c r="BK12" s="13">
        <f t="shared" si="23"/>
        <v>16.048632219999998</v>
      </c>
      <c r="BL12" s="13">
        <f t="shared" si="24"/>
        <v>9.4832826749999999</v>
      </c>
    </row>
    <row r="13">
      <c r="A13" s="11" t="s">
        <v>33</v>
      </c>
      <c r="B13" s="12">
        <f t="shared" si="25"/>
        <v>594.83000000000004</v>
      </c>
      <c r="C13" s="12">
        <f t="shared" si="25"/>
        <v>578.96000000000004</v>
      </c>
      <c r="D13" s="12">
        <f t="shared" si="25"/>
        <v>613.80999999999995</v>
      </c>
      <c r="E13" s="11">
        <v>50.289999999999999</v>
      </c>
      <c r="F13" s="11">
        <v>46.840000000000003</v>
      </c>
      <c r="G13" s="11">
        <v>53.520000000000003</v>
      </c>
      <c r="H13" s="13">
        <f t="shared" si="1"/>
        <v>-6.8602107769999998</v>
      </c>
      <c r="I13" s="13">
        <f t="shared" si="2"/>
        <v>6.4227480610000001</v>
      </c>
      <c r="J13" s="11">
        <v>44.229999999999997</v>
      </c>
      <c r="K13" s="11">
        <v>35.700000000000003</v>
      </c>
      <c r="L13" s="11">
        <v>43.740000000000002</v>
      </c>
      <c r="M13" s="13">
        <f t="shared" si="3"/>
        <v>-19.285552790000001</v>
      </c>
      <c r="N13" s="13">
        <f t="shared" si="4"/>
        <v>-1.1078453539999999</v>
      </c>
      <c r="O13" s="11">
        <v>51.170000000000002</v>
      </c>
      <c r="P13" s="11">
        <v>45.799999999999997</v>
      </c>
      <c r="Q13" s="11">
        <v>54.539999999999999</v>
      </c>
      <c r="R13" s="13">
        <f t="shared" si="5"/>
        <v>-10.49443033</v>
      </c>
      <c r="S13" s="13">
        <f t="shared" si="6"/>
        <v>6.5858901699999999</v>
      </c>
      <c r="T13" s="11">
        <v>48.939999999999998</v>
      </c>
      <c r="U13" s="11">
        <v>47.039999999999999</v>
      </c>
      <c r="V13" s="11">
        <v>51.170000000000002</v>
      </c>
      <c r="W13" s="13">
        <f t="shared" si="7"/>
        <v>-3.8823048629999999</v>
      </c>
      <c r="X13" s="13">
        <f t="shared" si="8"/>
        <v>4.5565999179999999</v>
      </c>
      <c r="Y13" s="11">
        <v>51.490000000000002</v>
      </c>
      <c r="Z13" s="11">
        <v>49.340000000000003</v>
      </c>
      <c r="AA13" s="11">
        <v>53.770000000000003</v>
      </c>
      <c r="AB13" s="13">
        <f t="shared" si="9"/>
        <v>-4.1755680709999998</v>
      </c>
      <c r="AC13" s="13">
        <f t="shared" si="10"/>
        <v>4.4280442799999999</v>
      </c>
      <c r="AD13" s="11">
        <v>50.759999999999998</v>
      </c>
      <c r="AE13" s="11">
        <v>50.619999999999997</v>
      </c>
      <c r="AF13" s="11">
        <v>53.149999999999999</v>
      </c>
      <c r="AG13" s="13">
        <f t="shared" si="11"/>
        <v>-0.27580772260000003</v>
      </c>
      <c r="AH13" s="13">
        <f t="shared" si="12"/>
        <v>4.7084318359999999</v>
      </c>
      <c r="AI13" s="11">
        <v>52.57</v>
      </c>
      <c r="AJ13" s="11">
        <v>51.909999999999997</v>
      </c>
      <c r="AK13" s="11">
        <v>53.979999999999997</v>
      </c>
      <c r="AL13" s="13">
        <f t="shared" si="13"/>
        <v>-1.255468899</v>
      </c>
      <c r="AM13" s="13">
        <f t="shared" si="14"/>
        <v>2.6821381020000001</v>
      </c>
      <c r="AN13" s="11">
        <v>50.240000000000002</v>
      </c>
      <c r="AO13" s="11">
        <v>50.280000000000001</v>
      </c>
      <c r="AP13" s="11">
        <v>52.57</v>
      </c>
      <c r="AQ13" s="13">
        <f t="shared" si="15"/>
        <v>0.079617834390000003</v>
      </c>
      <c r="AR13" s="13">
        <f t="shared" si="16"/>
        <v>4.6377388540000002</v>
      </c>
      <c r="AS13" s="11">
        <v>49.219999999999999</v>
      </c>
      <c r="AT13" s="11">
        <v>50.460000000000001</v>
      </c>
      <c r="AU13" s="11">
        <v>50.920000000000002</v>
      </c>
      <c r="AV13" s="13">
        <f t="shared" si="17"/>
        <v>2.519301097</v>
      </c>
      <c r="AW13" s="13">
        <f t="shared" si="18"/>
        <v>3.4538805359999998</v>
      </c>
      <c r="AX13" s="11">
        <v>51.149999999999999</v>
      </c>
      <c r="AY13" s="11">
        <v>52.109999999999999</v>
      </c>
      <c r="AZ13" s="11">
        <v>51.539999999999999</v>
      </c>
      <c r="BA13" s="13">
        <f t="shared" si="19"/>
        <v>1.876832845</v>
      </c>
      <c r="BB13" s="13">
        <f t="shared" si="20"/>
        <v>0.76246334309999997</v>
      </c>
      <c r="BC13" s="11">
        <v>47.539999999999999</v>
      </c>
      <c r="BD13" s="11">
        <v>48.259999999999998</v>
      </c>
      <c r="BE13" s="11">
        <v>47.439999999999998</v>
      </c>
      <c r="BF13" s="13">
        <f t="shared" si="21"/>
        <v>1.5145140930000001</v>
      </c>
      <c r="BG13" s="13">
        <f t="shared" si="22"/>
        <v>-0.21034917959999999</v>
      </c>
      <c r="BH13" s="11">
        <v>47.229999999999997</v>
      </c>
      <c r="BI13" s="11">
        <v>50.600000000000001</v>
      </c>
      <c r="BJ13" s="11">
        <v>47.469999999999999</v>
      </c>
      <c r="BK13" s="13">
        <f t="shared" si="23"/>
        <v>7.135295363</v>
      </c>
      <c r="BL13" s="13">
        <f t="shared" si="24"/>
        <v>0.50815159860000003</v>
      </c>
    </row>
    <row r="14">
      <c r="A14" s="11" t="s">
        <v>34</v>
      </c>
      <c r="B14" s="12">
        <f t="shared" si="25"/>
        <v>823.32000000000005</v>
      </c>
      <c r="C14" s="12">
        <f t="shared" si="25"/>
        <v>823.04999999999995</v>
      </c>
      <c r="D14" s="12">
        <f t="shared" si="25"/>
        <v>865.07000000000005</v>
      </c>
      <c r="E14" s="11">
        <v>66.780000000000001</v>
      </c>
      <c r="F14" s="11">
        <v>63.880000000000003</v>
      </c>
      <c r="G14" s="11">
        <v>76.120000000000005</v>
      </c>
      <c r="H14" s="13">
        <f t="shared" si="1"/>
        <v>-4.3426175499999999</v>
      </c>
      <c r="I14" s="13">
        <f t="shared" si="2"/>
        <v>13.98622342</v>
      </c>
      <c r="J14" s="11">
        <v>53.060000000000002</v>
      </c>
      <c r="K14" s="11">
        <v>48.240000000000002</v>
      </c>
      <c r="L14" s="11">
        <v>59.020000000000003</v>
      </c>
      <c r="M14" s="13">
        <f t="shared" si="3"/>
        <v>-9.0840557860000004</v>
      </c>
      <c r="N14" s="13">
        <f t="shared" si="4"/>
        <v>11.232566909999999</v>
      </c>
      <c r="O14" s="11">
        <v>70.840000000000003</v>
      </c>
      <c r="P14" s="11">
        <v>68.719999999999999</v>
      </c>
      <c r="Q14" s="11">
        <v>78.170000000000002</v>
      </c>
      <c r="R14" s="13">
        <f t="shared" si="5"/>
        <v>-2.9926595140000001</v>
      </c>
      <c r="S14" s="13">
        <f t="shared" si="6"/>
        <v>10.34726143</v>
      </c>
      <c r="T14" s="11">
        <v>68.430000000000007</v>
      </c>
      <c r="U14" s="11">
        <v>68.620000000000005</v>
      </c>
      <c r="V14" s="11">
        <v>69.959999999999994</v>
      </c>
      <c r="W14" s="13">
        <f t="shared" si="7"/>
        <v>0.27765599880000003</v>
      </c>
      <c r="X14" s="13">
        <f t="shared" si="8"/>
        <v>2.2358614640000001</v>
      </c>
      <c r="Y14" s="11">
        <v>70.469999999999999</v>
      </c>
      <c r="Z14" s="11">
        <v>68</v>
      </c>
      <c r="AA14" s="11">
        <v>74.129999999999995</v>
      </c>
      <c r="AB14" s="13">
        <f t="shared" si="9"/>
        <v>-3.5050376050000001</v>
      </c>
      <c r="AC14" s="13">
        <f t="shared" si="10"/>
        <v>5.1936994470000002</v>
      </c>
      <c r="AD14" s="11">
        <v>72.959999999999994</v>
      </c>
      <c r="AE14" s="11">
        <v>74.340000000000003</v>
      </c>
      <c r="AF14" s="11">
        <v>78.700000000000003</v>
      </c>
      <c r="AG14" s="13">
        <f t="shared" si="11"/>
        <v>1.8914473679999999</v>
      </c>
      <c r="AH14" s="13">
        <f t="shared" si="12"/>
        <v>7.8673245610000002</v>
      </c>
      <c r="AI14" s="11">
        <v>77.069999999999993</v>
      </c>
      <c r="AJ14" s="11">
        <v>75.239999999999995</v>
      </c>
      <c r="AK14" s="11">
        <v>84.469999999999999</v>
      </c>
      <c r="AL14" s="13">
        <f t="shared" si="13"/>
        <v>-2.3744647720000001</v>
      </c>
      <c r="AM14" s="13">
        <f t="shared" si="14"/>
        <v>9.601660828</v>
      </c>
      <c r="AN14" s="11">
        <v>68.719999999999999</v>
      </c>
      <c r="AO14" s="11">
        <v>67.290000000000006</v>
      </c>
      <c r="AP14" s="11">
        <v>74.140000000000001</v>
      </c>
      <c r="AQ14" s="13">
        <f t="shared" si="15"/>
        <v>-2.080908033</v>
      </c>
      <c r="AR14" s="13">
        <f t="shared" si="16"/>
        <v>7.8870779979999996</v>
      </c>
      <c r="AS14" s="11">
        <v>69.510000000000005</v>
      </c>
      <c r="AT14" s="11">
        <v>67.849999999999994</v>
      </c>
      <c r="AU14" s="11">
        <v>69.459999999999994</v>
      </c>
      <c r="AV14" s="13">
        <f t="shared" si="17"/>
        <v>-2.3881455909999998</v>
      </c>
      <c r="AW14" s="13">
        <f t="shared" si="18"/>
        <v>-0.071932096099999995</v>
      </c>
      <c r="AX14" s="11">
        <v>73.530000000000001</v>
      </c>
      <c r="AY14" s="11">
        <v>77.069999999999993</v>
      </c>
      <c r="AZ14" s="11">
        <v>72.409999999999997</v>
      </c>
      <c r="BA14" s="13">
        <f t="shared" si="19"/>
        <v>4.8143614850000001</v>
      </c>
      <c r="BB14" s="13">
        <f t="shared" si="20"/>
        <v>-1.5231878139999999</v>
      </c>
      <c r="BC14" s="11">
        <v>67.390000000000001</v>
      </c>
      <c r="BD14" s="11">
        <v>69.299999999999997</v>
      </c>
      <c r="BE14" s="11">
        <v>64.730000000000004</v>
      </c>
      <c r="BF14" s="13">
        <f t="shared" si="21"/>
        <v>2.8342484049999999</v>
      </c>
      <c r="BG14" s="13">
        <f t="shared" si="22"/>
        <v>-3.9471731710000002</v>
      </c>
      <c r="BH14" s="11">
        <v>64.560000000000002</v>
      </c>
      <c r="BI14" s="11">
        <v>74.5</v>
      </c>
      <c r="BJ14" s="11">
        <v>63.759999999999998</v>
      </c>
      <c r="BK14" s="13">
        <f t="shared" si="23"/>
        <v>15.39653036</v>
      </c>
      <c r="BL14" s="13">
        <f t="shared" si="24"/>
        <v>-1.2391573730000001</v>
      </c>
    </row>
    <row r="15">
      <c r="A15" s="11" t="s">
        <v>35</v>
      </c>
      <c r="B15" s="12">
        <f t="shared" si="25"/>
        <v>379.80000000000001</v>
      </c>
      <c r="C15" s="12">
        <f t="shared" si="25"/>
        <v>380.49000000000001</v>
      </c>
      <c r="D15" s="12">
        <f t="shared" si="25"/>
        <v>403.82999999999998</v>
      </c>
      <c r="E15" s="11">
        <v>31.800000000000001</v>
      </c>
      <c r="F15" s="11">
        <v>30.550000000000001</v>
      </c>
      <c r="G15" s="11">
        <v>35.670000000000002</v>
      </c>
      <c r="H15" s="13">
        <f t="shared" si="1"/>
        <v>-3.9308176100000001</v>
      </c>
      <c r="I15" s="13">
        <f t="shared" si="2"/>
        <v>12.169811320000001</v>
      </c>
      <c r="J15" s="11">
        <v>26.870000000000001</v>
      </c>
      <c r="K15" s="11">
        <v>23.18</v>
      </c>
      <c r="L15" s="11">
        <v>28.780000000000001</v>
      </c>
      <c r="M15" s="13">
        <f t="shared" si="3"/>
        <v>-13.732787500000001</v>
      </c>
      <c r="N15" s="13">
        <f t="shared" si="4"/>
        <v>7.108299218</v>
      </c>
      <c r="O15" s="11">
        <v>32.899999999999999</v>
      </c>
      <c r="P15" s="11">
        <v>29.890000000000001</v>
      </c>
      <c r="Q15" s="11">
        <v>36.939999999999998</v>
      </c>
      <c r="R15" s="13">
        <f t="shared" si="5"/>
        <v>-9.1489361700000007</v>
      </c>
      <c r="S15" s="13">
        <f t="shared" si="6"/>
        <v>12.279635259999999</v>
      </c>
      <c r="T15" s="11">
        <v>31.02</v>
      </c>
      <c r="U15" s="11">
        <v>31.219999999999999</v>
      </c>
      <c r="V15" s="11">
        <v>33.579999999999998</v>
      </c>
      <c r="W15" s="13">
        <f t="shared" si="7"/>
        <v>0.64474532559999997</v>
      </c>
      <c r="X15" s="13">
        <f t="shared" si="8"/>
        <v>8.2527401680000008</v>
      </c>
      <c r="Y15" s="11">
        <v>33.32</v>
      </c>
      <c r="Z15" s="11">
        <v>32.93</v>
      </c>
      <c r="AA15" s="11">
        <v>36.140000000000001</v>
      </c>
      <c r="AB15" s="13">
        <f t="shared" si="9"/>
        <v>-1.170468187</v>
      </c>
      <c r="AC15" s="13">
        <f t="shared" si="10"/>
        <v>8.4633853539999997</v>
      </c>
      <c r="AD15" s="11">
        <v>31.98</v>
      </c>
      <c r="AE15" s="11">
        <v>33.090000000000003</v>
      </c>
      <c r="AF15" s="11">
        <v>35.119999999999997</v>
      </c>
      <c r="AG15" s="13">
        <f t="shared" si="11"/>
        <v>3.4709193250000001</v>
      </c>
      <c r="AH15" s="13">
        <f t="shared" si="12"/>
        <v>9.818636648</v>
      </c>
      <c r="AI15" s="11">
        <v>33.93</v>
      </c>
      <c r="AJ15" s="11">
        <v>34.090000000000003</v>
      </c>
      <c r="AK15" s="11">
        <v>35.530000000000001</v>
      </c>
      <c r="AL15" s="13">
        <f t="shared" si="13"/>
        <v>0.47155909219999997</v>
      </c>
      <c r="AM15" s="13">
        <f t="shared" si="14"/>
        <v>4.7155909219999996</v>
      </c>
      <c r="AN15" s="11">
        <v>31.289999999999999</v>
      </c>
      <c r="AO15" s="11">
        <v>33.479999999999997</v>
      </c>
      <c r="AP15" s="11">
        <v>34.539999999999999</v>
      </c>
      <c r="AQ15" s="13">
        <f t="shared" si="15"/>
        <v>6.9990412270000002</v>
      </c>
      <c r="AR15" s="13">
        <f t="shared" si="16"/>
        <v>10.386705020000001</v>
      </c>
      <c r="AS15" s="11">
        <v>31.370000000000001</v>
      </c>
      <c r="AT15" s="11">
        <v>32.539999999999999</v>
      </c>
      <c r="AU15" s="11">
        <v>33.469999999999999</v>
      </c>
      <c r="AV15" s="13">
        <f t="shared" si="17"/>
        <v>3.7296780360000001</v>
      </c>
      <c r="AW15" s="13">
        <f t="shared" si="18"/>
        <v>6.6942939109999999</v>
      </c>
      <c r="AX15" s="11">
        <v>33.009999999999998</v>
      </c>
      <c r="AY15" s="11">
        <v>33.979999999999997</v>
      </c>
      <c r="AZ15" s="11">
        <v>32.909999999999997</v>
      </c>
      <c r="BA15" s="13">
        <f t="shared" si="19"/>
        <v>2.9385034839999999</v>
      </c>
      <c r="BB15" s="13">
        <f t="shared" si="20"/>
        <v>-0.30293850350000001</v>
      </c>
      <c r="BC15" s="11">
        <v>31.09</v>
      </c>
      <c r="BD15" s="11">
        <v>31.850000000000001</v>
      </c>
      <c r="BE15" s="11">
        <v>30.640000000000001</v>
      </c>
      <c r="BF15" s="13">
        <f t="shared" si="21"/>
        <v>2.4445159219999999</v>
      </c>
      <c r="BG15" s="13">
        <f t="shared" si="22"/>
        <v>-1.4474107430000001</v>
      </c>
      <c r="BH15" s="11">
        <v>31.219999999999999</v>
      </c>
      <c r="BI15" s="11">
        <v>33.689999999999998</v>
      </c>
      <c r="BJ15" s="11">
        <v>30.510000000000002</v>
      </c>
      <c r="BK15" s="13">
        <f t="shared" si="23"/>
        <v>7.9115951310000003</v>
      </c>
      <c r="BL15" s="13">
        <f t="shared" si="24"/>
        <v>-2.274183216</v>
      </c>
    </row>
    <row r="16">
      <c r="A16" s="11" t="s">
        <v>36</v>
      </c>
      <c r="B16" s="12">
        <f t="shared" si="25"/>
        <v>469.88999999999999</v>
      </c>
      <c r="C16" s="12">
        <f t="shared" si="25"/>
        <v>461.24000000000001</v>
      </c>
      <c r="D16" s="12">
        <f t="shared" si="25"/>
        <v>489.45999999999998</v>
      </c>
      <c r="E16" s="11">
        <v>37.609999999999999</v>
      </c>
      <c r="F16" s="11">
        <v>34.630000000000003</v>
      </c>
      <c r="G16" s="11">
        <v>39.049999999999997</v>
      </c>
      <c r="H16" s="13">
        <f t="shared" si="1"/>
        <v>-7.9234246209999997</v>
      </c>
      <c r="I16" s="13">
        <f t="shared" si="2"/>
        <v>3.8287689440000001</v>
      </c>
      <c r="J16" s="11">
        <v>35.25</v>
      </c>
      <c r="K16" s="11">
        <v>26.57</v>
      </c>
      <c r="L16" s="11">
        <v>33.310000000000002</v>
      </c>
      <c r="M16" s="13">
        <f t="shared" si="3"/>
        <v>-24.624113479999998</v>
      </c>
      <c r="N16" s="13">
        <f t="shared" si="4"/>
        <v>-5.5035460990000002</v>
      </c>
      <c r="O16" s="11">
        <v>41.409999999999997</v>
      </c>
      <c r="P16" s="11">
        <v>37.590000000000003</v>
      </c>
      <c r="Q16" s="11">
        <v>45.18</v>
      </c>
      <c r="R16" s="13">
        <f t="shared" si="5"/>
        <v>-9.2248249219999998</v>
      </c>
      <c r="S16" s="13">
        <f t="shared" si="6"/>
        <v>9.1040811399999999</v>
      </c>
      <c r="T16" s="11">
        <v>42.310000000000002</v>
      </c>
      <c r="U16" s="11">
        <v>40.32</v>
      </c>
      <c r="V16" s="11">
        <v>42.850000000000001</v>
      </c>
      <c r="W16" s="13">
        <f t="shared" si="7"/>
        <v>-4.703379816</v>
      </c>
      <c r="X16" s="13">
        <f t="shared" si="8"/>
        <v>1.2762940199999999</v>
      </c>
      <c r="Y16" s="11">
        <v>42.590000000000003</v>
      </c>
      <c r="Z16" s="11">
        <v>42.579999999999998</v>
      </c>
      <c r="AA16" s="11">
        <v>46.770000000000003</v>
      </c>
      <c r="AB16" s="13">
        <f t="shared" si="9"/>
        <v>-0.02347969007</v>
      </c>
      <c r="AC16" s="13">
        <f t="shared" si="10"/>
        <v>9.8145104480000001</v>
      </c>
      <c r="AD16" s="11">
        <v>42.509999999999998</v>
      </c>
      <c r="AE16" s="11">
        <v>42.159999999999997</v>
      </c>
      <c r="AF16" s="11">
        <v>45.079999999999998</v>
      </c>
      <c r="AG16" s="13">
        <f t="shared" si="11"/>
        <v>-0.82333568570000004</v>
      </c>
      <c r="AH16" s="13">
        <f t="shared" si="12"/>
        <v>6.0456363209999999</v>
      </c>
      <c r="AI16" s="11">
        <v>43.060000000000002</v>
      </c>
      <c r="AJ16" s="11">
        <v>43.520000000000003</v>
      </c>
      <c r="AK16" s="11">
        <v>45.82</v>
      </c>
      <c r="AL16" s="13">
        <f t="shared" si="13"/>
        <v>1.0682768229999999</v>
      </c>
      <c r="AM16" s="13">
        <f t="shared" si="14"/>
        <v>6.409660938</v>
      </c>
      <c r="AN16" s="11">
        <v>38.009999999999998</v>
      </c>
      <c r="AO16" s="11">
        <v>41.119999999999997</v>
      </c>
      <c r="AP16" s="11">
        <v>42.229999999999997</v>
      </c>
      <c r="AQ16" s="13">
        <f t="shared" si="15"/>
        <v>8.1820573529999994</v>
      </c>
      <c r="AR16" s="13">
        <f t="shared" si="16"/>
        <v>11.102341490000001</v>
      </c>
      <c r="AS16" s="11">
        <v>37.770000000000003</v>
      </c>
      <c r="AT16" s="11">
        <v>41.969999999999999</v>
      </c>
      <c r="AU16" s="11">
        <v>40.280000000000001</v>
      </c>
      <c r="AV16" s="13">
        <f t="shared" si="17"/>
        <v>11.11993646</v>
      </c>
      <c r="AW16" s="13">
        <f t="shared" si="18"/>
        <v>6.6454858349999997</v>
      </c>
      <c r="AX16" s="11">
        <v>40.450000000000003</v>
      </c>
      <c r="AY16" s="11">
        <v>38.299999999999997</v>
      </c>
      <c r="AZ16" s="11">
        <v>39.5</v>
      </c>
      <c r="BA16" s="13">
        <f t="shared" si="19"/>
        <v>-5.3152039560000004</v>
      </c>
      <c r="BB16" s="13">
        <f t="shared" si="20"/>
        <v>-2.3485784920000001</v>
      </c>
      <c r="BC16" s="11">
        <v>34.609999999999999</v>
      </c>
      <c r="BD16" s="11">
        <v>33.990000000000002</v>
      </c>
      <c r="BE16" s="11">
        <v>35.420000000000002</v>
      </c>
      <c r="BF16" s="13">
        <f t="shared" si="21"/>
        <v>-1.791389772</v>
      </c>
      <c r="BG16" s="13">
        <f t="shared" si="22"/>
        <v>2.3403640569999999</v>
      </c>
      <c r="BH16" s="11">
        <v>34.310000000000002</v>
      </c>
      <c r="BI16" s="11">
        <v>38.490000000000002</v>
      </c>
      <c r="BJ16" s="11">
        <v>33.969999999999999</v>
      </c>
      <c r="BK16" s="13">
        <f t="shared" si="23"/>
        <v>12.18303702</v>
      </c>
      <c r="BL16" s="13">
        <f t="shared" si="24"/>
        <v>-0.99096473330000001</v>
      </c>
    </row>
    <row r="17">
      <c r="A17" s="11" t="s">
        <v>37</v>
      </c>
      <c r="B17" s="12">
        <f t="shared" si="25"/>
        <v>233.84999999999999</v>
      </c>
      <c r="C17" s="12">
        <f t="shared" si="25"/>
        <v>235.78999999999999</v>
      </c>
      <c r="D17" s="12">
        <f t="shared" si="25"/>
        <v>253.28</v>
      </c>
      <c r="E17" s="11">
        <v>18.739999999999998</v>
      </c>
      <c r="F17" s="11">
        <v>17.600000000000001</v>
      </c>
      <c r="G17" s="11">
        <v>19.129999999999999</v>
      </c>
      <c r="H17" s="13">
        <f t="shared" si="1"/>
        <v>-6.0832443969999996</v>
      </c>
      <c r="I17" s="13">
        <f t="shared" si="2"/>
        <v>2.0811099249999998</v>
      </c>
      <c r="J17" s="11">
        <v>20.969999999999999</v>
      </c>
      <c r="K17" s="11">
        <v>13.07</v>
      </c>
      <c r="L17" s="11">
        <v>16.18</v>
      </c>
      <c r="M17" s="13">
        <f t="shared" si="3"/>
        <v>-37.672865999999999</v>
      </c>
      <c r="N17" s="13">
        <f t="shared" si="4"/>
        <v>-22.842155460000001</v>
      </c>
      <c r="O17" s="11">
        <v>21.170000000000002</v>
      </c>
      <c r="P17" s="11">
        <v>21.550000000000001</v>
      </c>
      <c r="Q17" s="11">
        <v>25.52</v>
      </c>
      <c r="R17" s="13">
        <f t="shared" si="5"/>
        <v>1.7949929149999999</v>
      </c>
      <c r="S17" s="13">
        <f t="shared" si="6"/>
        <v>20.547945210000002</v>
      </c>
      <c r="T17" s="11">
        <v>24.859999999999999</v>
      </c>
      <c r="U17" s="11">
        <v>20.48</v>
      </c>
      <c r="V17" s="11">
        <v>23.579999999999998</v>
      </c>
      <c r="W17" s="13">
        <f t="shared" si="7"/>
        <v>-17.618664519999999</v>
      </c>
      <c r="X17" s="13">
        <f t="shared" si="8"/>
        <v>-5.1488334670000002</v>
      </c>
      <c r="Y17" s="11">
        <v>21.109999999999999</v>
      </c>
      <c r="Z17" s="11">
        <v>22.550000000000001</v>
      </c>
      <c r="AA17" s="11">
        <v>26.350000000000001</v>
      </c>
      <c r="AB17" s="13">
        <f t="shared" si="9"/>
        <v>6.8214116530000002</v>
      </c>
      <c r="AC17" s="13">
        <f t="shared" si="10"/>
        <v>24.822359070000001</v>
      </c>
      <c r="AD17" s="11">
        <v>22.969999999999999</v>
      </c>
      <c r="AE17" s="11">
        <v>23.800000000000001</v>
      </c>
      <c r="AF17" s="11">
        <v>26.699999999999999</v>
      </c>
      <c r="AG17" s="13">
        <f t="shared" si="11"/>
        <v>3.6134087940000001</v>
      </c>
      <c r="AH17" s="13">
        <f t="shared" si="12"/>
        <v>16.238572049999998</v>
      </c>
      <c r="AI17" s="11">
        <v>21.129999999999999</v>
      </c>
      <c r="AJ17" s="11">
        <v>25.289999999999999</v>
      </c>
      <c r="AK17" s="11">
        <v>30.57</v>
      </c>
      <c r="AL17" s="13">
        <f t="shared" si="13"/>
        <v>19.687647890000001</v>
      </c>
      <c r="AM17" s="13">
        <f t="shared" si="14"/>
        <v>44.67581637</v>
      </c>
      <c r="AN17" s="11">
        <v>14.56</v>
      </c>
      <c r="AO17" s="11">
        <v>18.129999999999999</v>
      </c>
      <c r="AP17" s="11">
        <v>18.52</v>
      </c>
      <c r="AQ17" s="13">
        <f t="shared" si="15"/>
        <v>24.51923077</v>
      </c>
      <c r="AR17" s="13">
        <f t="shared" si="16"/>
        <v>27.197802200000002</v>
      </c>
      <c r="AS17" s="11">
        <v>13.779999999999999</v>
      </c>
      <c r="AT17" s="11">
        <v>21.190000000000001</v>
      </c>
      <c r="AU17" s="11">
        <v>16.129999999999999</v>
      </c>
      <c r="AV17" s="13">
        <f t="shared" si="17"/>
        <v>53.773584909999997</v>
      </c>
      <c r="AW17" s="13">
        <f t="shared" si="18"/>
        <v>17.053701019999998</v>
      </c>
      <c r="AX17" s="11">
        <v>20.960000000000001</v>
      </c>
      <c r="AY17" s="11">
        <v>17.600000000000001</v>
      </c>
      <c r="AZ17" s="11">
        <v>17.329999999999998</v>
      </c>
      <c r="BA17" s="13">
        <f t="shared" si="19"/>
        <v>-16.03053435</v>
      </c>
      <c r="BB17" s="13">
        <f t="shared" si="20"/>
        <v>-17.318702290000001</v>
      </c>
      <c r="BC17" s="11">
        <v>15.98</v>
      </c>
      <c r="BD17" s="11">
        <v>15.5</v>
      </c>
      <c r="BE17" s="11">
        <v>17.100000000000001</v>
      </c>
      <c r="BF17" s="13">
        <f t="shared" si="21"/>
        <v>-3.0037546929999999</v>
      </c>
      <c r="BG17" s="13">
        <f t="shared" si="22"/>
        <v>7.0087609510000002</v>
      </c>
      <c r="BH17" s="11">
        <v>17.620000000000001</v>
      </c>
      <c r="BI17" s="11">
        <v>19.030000000000001</v>
      </c>
      <c r="BJ17" s="11">
        <v>16.170000000000002</v>
      </c>
      <c r="BK17" s="13">
        <f t="shared" si="23"/>
        <v>8.0022701479999991</v>
      </c>
      <c r="BL17" s="13">
        <f t="shared" si="24"/>
        <v>-8.229284904</v>
      </c>
    </row>
    <row r="18">
      <c r="A18" s="11" t="s">
        <v>38</v>
      </c>
      <c r="B18" s="12">
        <f t="shared" si="25"/>
        <v>972.78999999999996</v>
      </c>
      <c r="C18" s="12">
        <f t="shared" si="25"/>
        <v>940.38999999999999</v>
      </c>
      <c r="D18" s="12">
        <f t="shared" si="25"/>
        <v>994.49000000000001</v>
      </c>
      <c r="E18" s="11">
        <v>77.370000000000005</v>
      </c>
      <c r="F18" s="11">
        <v>71.129999999999995</v>
      </c>
      <c r="G18" s="11">
        <v>75.819999999999993</v>
      </c>
      <c r="H18" s="13">
        <f t="shared" si="1"/>
        <v>-8.0651415279999998</v>
      </c>
      <c r="I18" s="13">
        <f t="shared" si="2"/>
        <v>-2.0033604760000001</v>
      </c>
      <c r="J18" s="11">
        <v>77.040000000000006</v>
      </c>
      <c r="K18" s="11">
        <v>52.25</v>
      </c>
      <c r="L18" s="11">
        <v>63.259999999999998</v>
      </c>
      <c r="M18" s="13">
        <f t="shared" si="3"/>
        <v>-32.178089300000003</v>
      </c>
      <c r="N18" s="13">
        <f t="shared" si="4"/>
        <v>-17.88681205</v>
      </c>
      <c r="O18" s="11">
        <v>86.689999999999998</v>
      </c>
      <c r="P18" s="11">
        <v>79.189999999999998</v>
      </c>
      <c r="Q18" s="11">
        <v>94.519999999999996</v>
      </c>
      <c r="R18" s="13">
        <f t="shared" si="5"/>
        <v>-8.6515168990000006</v>
      </c>
      <c r="S18" s="13">
        <f t="shared" si="6"/>
        <v>9.0321836429999998</v>
      </c>
      <c r="T18" s="11">
        <v>91.930000000000007</v>
      </c>
      <c r="U18" s="11">
        <v>80.680000000000007</v>
      </c>
      <c r="V18" s="11">
        <v>87.590000000000003</v>
      </c>
      <c r="W18" s="13">
        <f t="shared" si="7"/>
        <v>-12.237572070000001</v>
      </c>
      <c r="X18" s="13">
        <f t="shared" si="8"/>
        <v>-4.7209833569999997</v>
      </c>
      <c r="Y18" s="11">
        <v>92.069999999999993</v>
      </c>
      <c r="Z18" s="11">
        <v>91.939999999999998</v>
      </c>
      <c r="AA18" s="11">
        <v>100.22</v>
      </c>
      <c r="AB18" s="13">
        <f t="shared" si="9"/>
        <v>-0.14119691540000001</v>
      </c>
      <c r="AC18" s="13">
        <f t="shared" si="10"/>
        <v>8.8519604649999994</v>
      </c>
      <c r="AD18" s="11">
        <v>92.439999999999998</v>
      </c>
      <c r="AE18" s="11">
        <v>90.260000000000005</v>
      </c>
      <c r="AF18" s="11">
        <v>99.069999999999993</v>
      </c>
      <c r="AG18" s="13">
        <f t="shared" si="11"/>
        <v>-2.3582864560000001</v>
      </c>
      <c r="AH18" s="13">
        <f t="shared" si="12"/>
        <v>7.1722198180000003</v>
      </c>
      <c r="AI18" s="11">
        <v>89.739999999999995</v>
      </c>
      <c r="AJ18" s="11">
        <v>92.730000000000004</v>
      </c>
      <c r="AK18" s="11">
        <v>100.17</v>
      </c>
      <c r="AL18" s="13">
        <f t="shared" si="13"/>
        <v>3.3318475599999999</v>
      </c>
      <c r="AM18" s="13">
        <f t="shared" si="14"/>
        <v>11.622464900000001</v>
      </c>
      <c r="AN18" s="11">
        <v>73.269999999999996</v>
      </c>
      <c r="AO18" s="11">
        <v>81.129999999999995</v>
      </c>
      <c r="AP18" s="11">
        <v>84.239999999999995</v>
      </c>
      <c r="AQ18" s="13">
        <f t="shared" si="15"/>
        <v>10.727446430000001</v>
      </c>
      <c r="AR18" s="13">
        <f t="shared" si="16"/>
        <v>14.972021290000001</v>
      </c>
      <c r="AS18" s="11">
        <v>70.769999999999996</v>
      </c>
      <c r="AT18" s="11">
        <v>83.510000000000005</v>
      </c>
      <c r="AU18" s="11">
        <v>77.299999999999997</v>
      </c>
      <c r="AV18" s="13">
        <f t="shared" si="17"/>
        <v>18.00197824</v>
      </c>
      <c r="AW18" s="13">
        <f t="shared" si="18"/>
        <v>9.2270736190000004</v>
      </c>
      <c r="AX18" s="11">
        <v>83.959999999999994</v>
      </c>
      <c r="AY18" s="11">
        <v>75.109999999999999</v>
      </c>
      <c r="AZ18" s="11">
        <v>75.629999999999995</v>
      </c>
      <c r="BA18" s="13">
        <f t="shared" si="19"/>
        <v>-10.540733680000001</v>
      </c>
      <c r="BB18" s="13">
        <f t="shared" si="20"/>
        <v>-9.9213911390000007</v>
      </c>
      <c r="BC18" s="11">
        <v>67.670000000000002</v>
      </c>
      <c r="BD18" s="11">
        <v>67.469999999999999</v>
      </c>
      <c r="BE18" s="11">
        <v>68.719999999999999</v>
      </c>
      <c r="BF18" s="13">
        <f t="shared" si="21"/>
        <v>-0.29555194330000001</v>
      </c>
      <c r="BG18" s="13">
        <f t="shared" si="22"/>
        <v>1.5516477019999999</v>
      </c>
      <c r="BH18" s="11">
        <v>69.840000000000003</v>
      </c>
      <c r="BI18" s="11">
        <v>74.989999999999995</v>
      </c>
      <c r="BJ18" s="11">
        <v>67.950000000000003</v>
      </c>
      <c r="BK18" s="13">
        <f t="shared" si="23"/>
        <v>7.3739977090000002</v>
      </c>
      <c r="BL18" s="13">
        <f t="shared" si="24"/>
        <v>-2.7061855669999999</v>
      </c>
    </row>
    <row r="19">
      <c r="A19" s="11" t="s">
        <v>39</v>
      </c>
      <c r="B19" s="12">
        <f t="shared" si="25"/>
        <v>1161.01</v>
      </c>
      <c r="C19" s="12">
        <f t="shared" si="25"/>
        <v>1122.3399999999999</v>
      </c>
      <c r="D19" s="12">
        <f t="shared" si="25"/>
        <v>1166.01</v>
      </c>
      <c r="E19" s="11">
        <v>88.019999999999996</v>
      </c>
      <c r="F19" s="11">
        <v>75.239999999999995</v>
      </c>
      <c r="G19" s="11">
        <v>84.129999999999995</v>
      </c>
      <c r="H19" s="13">
        <f t="shared" si="1"/>
        <v>-14.5194274</v>
      </c>
      <c r="I19" s="13">
        <f t="shared" si="2"/>
        <v>-4.419450125</v>
      </c>
      <c r="J19" s="11">
        <v>79.010000000000005</v>
      </c>
      <c r="K19" s="11">
        <v>62.100000000000001</v>
      </c>
      <c r="L19" s="11">
        <v>72.349999999999994</v>
      </c>
      <c r="M19" s="13">
        <f t="shared" si="3"/>
        <v>-21.402354129999999</v>
      </c>
      <c r="N19" s="13">
        <f t="shared" si="4"/>
        <v>-8.4293127450000007</v>
      </c>
      <c r="O19" s="11">
        <v>101.97</v>
      </c>
      <c r="P19" s="11">
        <v>91.340000000000003</v>
      </c>
      <c r="Q19" s="11">
        <v>104.81999999999999</v>
      </c>
      <c r="R19" s="13">
        <f t="shared" si="5"/>
        <v>-10.4246347</v>
      </c>
      <c r="S19" s="13">
        <f t="shared" si="6"/>
        <v>2.7949396879999999</v>
      </c>
      <c r="T19" s="11">
        <v>106.14</v>
      </c>
      <c r="U19" s="11">
        <v>97.75</v>
      </c>
      <c r="V19" s="11">
        <v>101.45999999999999</v>
      </c>
      <c r="W19" s="13">
        <f t="shared" si="7"/>
        <v>-7.9046542300000002</v>
      </c>
      <c r="X19" s="13">
        <f t="shared" si="8"/>
        <v>-4.4092707740000003</v>
      </c>
      <c r="Y19" s="11">
        <v>112.55</v>
      </c>
      <c r="Z19" s="11">
        <v>112.41</v>
      </c>
      <c r="AA19" s="11">
        <v>117.09999999999999</v>
      </c>
      <c r="AB19" s="13">
        <f t="shared" si="9"/>
        <v>-0.1243891604</v>
      </c>
      <c r="AC19" s="13">
        <f t="shared" si="10"/>
        <v>4.0426477119999999</v>
      </c>
      <c r="AD19" s="11">
        <v>112.86</v>
      </c>
      <c r="AE19" s="11">
        <v>111.06999999999999</v>
      </c>
      <c r="AF19" s="11">
        <v>117.29000000000001</v>
      </c>
      <c r="AG19" s="13">
        <f t="shared" si="11"/>
        <v>-1.5860357970000001</v>
      </c>
      <c r="AH19" s="13">
        <f t="shared" si="12"/>
        <v>3.9252170830000002</v>
      </c>
      <c r="AI19" s="11">
        <v>110.52</v>
      </c>
      <c r="AJ19" s="11">
        <v>108.97</v>
      </c>
      <c r="AK19" s="11">
        <v>113.95</v>
      </c>
      <c r="AL19" s="13">
        <f t="shared" si="13"/>
        <v>-1.4024610930000001</v>
      </c>
      <c r="AM19" s="13">
        <f t="shared" si="14"/>
        <v>3.1035106770000001</v>
      </c>
      <c r="AN19" s="11">
        <v>92.030000000000001</v>
      </c>
      <c r="AO19" s="11">
        <v>102.45999999999999</v>
      </c>
      <c r="AP19" s="11">
        <v>106.02</v>
      </c>
      <c r="AQ19" s="13">
        <f t="shared" si="15"/>
        <v>11.33326089</v>
      </c>
      <c r="AR19" s="13">
        <f t="shared" si="16"/>
        <v>15.20156471</v>
      </c>
      <c r="AS19" s="11">
        <v>93.420000000000002</v>
      </c>
      <c r="AT19" s="11">
        <v>93.349999999999994</v>
      </c>
      <c r="AU19" s="11">
        <v>98.129999999999995</v>
      </c>
      <c r="AV19" s="13">
        <f t="shared" si="17"/>
        <v>-0.074930421750000004</v>
      </c>
      <c r="AW19" s="13">
        <f t="shared" si="18"/>
        <v>5.0417469490000002</v>
      </c>
      <c r="AX19" s="11">
        <v>100.04000000000001</v>
      </c>
      <c r="AY19" s="11">
        <v>98.480000000000004</v>
      </c>
      <c r="AZ19" s="11">
        <v>95.519999999999996</v>
      </c>
      <c r="BA19" s="13">
        <f t="shared" si="19"/>
        <v>-1.5593762499999999</v>
      </c>
      <c r="BB19" s="13">
        <f t="shared" si="20"/>
        <v>-4.5181927230000003</v>
      </c>
      <c r="BC19" s="11">
        <v>85.489999999999995</v>
      </c>
      <c r="BD19" s="11">
        <v>84.920000000000002</v>
      </c>
      <c r="BE19" s="11">
        <v>78.340000000000003</v>
      </c>
      <c r="BF19" s="13">
        <f t="shared" si="21"/>
        <v>-0.66674464850000004</v>
      </c>
      <c r="BG19" s="13">
        <f t="shared" si="22"/>
        <v>-8.3635512930000004</v>
      </c>
      <c r="BH19" s="11">
        <v>78.959999999999994</v>
      </c>
      <c r="BI19" s="11">
        <v>84.25</v>
      </c>
      <c r="BJ19" s="11">
        <v>76.900000000000006</v>
      </c>
      <c r="BK19" s="13">
        <f t="shared" si="23"/>
        <v>6.6995947320000004</v>
      </c>
      <c r="BL19" s="13">
        <f t="shared" si="24"/>
        <v>-2.6089159070000001</v>
      </c>
    </row>
    <row r="20">
      <c r="A20" s="11" t="s">
        <v>40</v>
      </c>
      <c r="B20" s="12">
        <f t="shared" si="25"/>
        <v>911.82000000000005</v>
      </c>
      <c r="C20" s="12">
        <f t="shared" si="25"/>
        <v>892.38</v>
      </c>
      <c r="D20" s="12">
        <f t="shared" si="25"/>
        <v>913.63</v>
      </c>
      <c r="E20" s="11">
        <v>66.560000000000002</v>
      </c>
      <c r="F20" s="11">
        <v>57.270000000000003</v>
      </c>
      <c r="G20" s="11">
        <v>65.060000000000002</v>
      </c>
      <c r="H20" s="13">
        <f t="shared" si="1"/>
        <v>-13.95733173</v>
      </c>
      <c r="I20" s="13">
        <f t="shared" si="2"/>
        <v>-2.253605769</v>
      </c>
      <c r="J20" s="11">
        <v>55.18</v>
      </c>
      <c r="K20" s="11">
        <v>46.119999999999997</v>
      </c>
      <c r="L20" s="11">
        <v>53.829999999999998</v>
      </c>
      <c r="M20" s="13">
        <f t="shared" si="3"/>
        <v>-16.41899239</v>
      </c>
      <c r="N20" s="13">
        <f t="shared" si="4"/>
        <v>-2.4465386009999999</v>
      </c>
      <c r="O20" s="11">
        <v>71.510000000000005</v>
      </c>
      <c r="P20" s="11">
        <v>69.870000000000005</v>
      </c>
      <c r="Q20" s="11">
        <v>76.599999999999994</v>
      </c>
      <c r="R20" s="13">
        <f t="shared" si="5"/>
        <v>-2.2933855400000001</v>
      </c>
      <c r="S20" s="13">
        <f t="shared" si="6"/>
        <v>7.1178856100000001</v>
      </c>
      <c r="T20" s="11">
        <v>84.299999999999997</v>
      </c>
      <c r="U20" s="11">
        <v>79.180000000000007</v>
      </c>
      <c r="V20" s="11">
        <v>78.739999999999995</v>
      </c>
      <c r="W20" s="13">
        <f t="shared" si="7"/>
        <v>-6.0735468560000001</v>
      </c>
      <c r="X20" s="13">
        <f t="shared" si="8"/>
        <v>-6.5954922890000001</v>
      </c>
      <c r="Y20" s="11">
        <v>88.090000000000003</v>
      </c>
      <c r="Z20" s="11">
        <v>86.079999999999998</v>
      </c>
      <c r="AA20" s="11">
        <v>88.530000000000001</v>
      </c>
      <c r="AB20" s="13">
        <f t="shared" si="9"/>
        <v>-2.2817572940000002</v>
      </c>
      <c r="AC20" s="13">
        <f t="shared" si="10"/>
        <v>0.4994891588</v>
      </c>
      <c r="AD20" s="11">
        <v>91.439999999999998</v>
      </c>
      <c r="AE20" s="11">
        <v>91.719999999999999</v>
      </c>
      <c r="AF20" s="11">
        <v>93.450000000000003</v>
      </c>
      <c r="AG20" s="13">
        <f t="shared" si="11"/>
        <v>0.30621172349999998</v>
      </c>
      <c r="AH20" s="13">
        <f t="shared" si="12"/>
        <v>2.19816273</v>
      </c>
      <c r="AI20" s="11">
        <v>91.290000000000006</v>
      </c>
      <c r="AJ20" s="11">
        <v>88.870000000000005</v>
      </c>
      <c r="AK20" s="11">
        <v>93.439999999999998</v>
      </c>
      <c r="AL20" s="13">
        <f t="shared" si="13"/>
        <v>-2.650892759</v>
      </c>
      <c r="AM20" s="13">
        <f t="shared" si="14"/>
        <v>2.355131997</v>
      </c>
      <c r="AN20" s="11">
        <v>78.319999999999993</v>
      </c>
      <c r="AO20" s="11">
        <v>83.790000000000006</v>
      </c>
      <c r="AP20" s="11">
        <v>84.739999999999995</v>
      </c>
      <c r="AQ20" s="13">
        <f t="shared" si="15"/>
        <v>6.9841675179999996</v>
      </c>
      <c r="AR20" s="13">
        <f t="shared" si="16"/>
        <v>8.1971399389999995</v>
      </c>
      <c r="AS20" s="11">
        <v>76.659999999999997</v>
      </c>
      <c r="AT20" s="11">
        <v>75.829999999999998</v>
      </c>
      <c r="AU20" s="11">
        <v>78.120000000000005</v>
      </c>
      <c r="AV20" s="13">
        <f t="shared" si="17"/>
        <v>-1.0827028439999999</v>
      </c>
      <c r="AW20" s="13">
        <f t="shared" si="18"/>
        <v>1.904513436</v>
      </c>
      <c r="AX20" s="11">
        <v>77.890000000000001</v>
      </c>
      <c r="AY20" s="11">
        <v>76.099999999999994</v>
      </c>
      <c r="AZ20" s="11">
        <v>76.129999999999995</v>
      </c>
      <c r="BA20" s="13">
        <f t="shared" si="19"/>
        <v>-2.298112723</v>
      </c>
      <c r="BB20" s="13">
        <f t="shared" si="20"/>
        <v>-2.259596867</v>
      </c>
      <c r="BC20" s="11">
        <v>69.049999999999997</v>
      </c>
      <c r="BD20" s="11">
        <v>68.25</v>
      </c>
      <c r="BE20" s="11">
        <v>63.829999999999998</v>
      </c>
      <c r="BF20" s="13">
        <f t="shared" si="21"/>
        <v>-1.158580739</v>
      </c>
      <c r="BG20" s="13">
        <f t="shared" si="22"/>
        <v>-7.5597393190000002</v>
      </c>
      <c r="BH20" s="11">
        <v>61.530000000000001</v>
      </c>
      <c r="BI20" s="11">
        <v>69.299999999999997</v>
      </c>
      <c r="BJ20" s="11">
        <v>61.159999999999997</v>
      </c>
      <c r="BK20" s="13">
        <f t="shared" si="23"/>
        <v>12.62798635</v>
      </c>
      <c r="BL20" s="13">
        <f t="shared" si="24"/>
        <v>-0.6013326832</v>
      </c>
    </row>
    <row r="21">
      <c r="A21" s="11" t="s">
        <v>41</v>
      </c>
      <c r="B21" s="12">
        <f t="shared" si="25"/>
        <v>138.65000000000001</v>
      </c>
      <c r="C21" s="12">
        <f t="shared" si="25"/>
        <v>134.22999999999999</v>
      </c>
      <c r="D21" s="12">
        <f t="shared" si="25"/>
        <v>136.18000000000001</v>
      </c>
      <c r="E21" s="11">
        <v>9.6099999999999994</v>
      </c>
      <c r="F21" s="11">
        <v>7.7999999999999998</v>
      </c>
      <c r="G21" s="11">
        <v>9.0600000000000005</v>
      </c>
      <c r="H21" s="13">
        <f t="shared" si="1"/>
        <v>-18.834547350000001</v>
      </c>
      <c r="I21" s="13">
        <f t="shared" si="2"/>
        <v>-5.7232049949999997</v>
      </c>
      <c r="J21" s="11">
        <v>7.8799999999999999</v>
      </c>
      <c r="K21" s="11">
        <v>6.3799999999999999</v>
      </c>
      <c r="L21" s="11">
        <v>7.5</v>
      </c>
      <c r="M21" s="13">
        <f t="shared" si="3"/>
        <v>-19.03553299</v>
      </c>
      <c r="N21" s="13">
        <f t="shared" si="4"/>
        <v>-4.8223350250000001</v>
      </c>
      <c r="O21" s="11">
        <v>10.390000000000001</v>
      </c>
      <c r="P21" s="11">
        <v>10.52</v>
      </c>
      <c r="Q21" s="11">
        <v>10.85</v>
      </c>
      <c r="R21" s="13">
        <f t="shared" si="5"/>
        <v>1.25120308</v>
      </c>
      <c r="S21" s="13">
        <f t="shared" si="6"/>
        <v>4.4273339749999998</v>
      </c>
      <c r="T21" s="11">
        <v>13.800000000000001</v>
      </c>
      <c r="U21" s="11">
        <v>12.359999999999999</v>
      </c>
      <c r="V21" s="11">
        <v>11.970000000000001</v>
      </c>
      <c r="W21" s="13">
        <f t="shared" si="7"/>
        <v>-10.434782609999999</v>
      </c>
      <c r="X21" s="13">
        <f t="shared" si="8"/>
        <v>-13.260869570000001</v>
      </c>
      <c r="Y21" s="11">
        <v>14.039999999999999</v>
      </c>
      <c r="Z21" s="11">
        <v>13.300000000000001</v>
      </c>
      <c r="AA21" s="11">
        <v>13.58</v>
      </c>
      <c r="AB21" s="13">
        <f t="shared" si="9"/>
        <v>-5.2706552709999999</v>
      </c>
      <c r="AC21" s="13">
        <f t="shared" si="10"/>
        <v>-3.276353276</v>
      </c>
      <c r="AD21" s="11">
        <v>14.68</v>
      </c>
      <c r="AE21" s="11">
        <v>14.98</v>
      </c>
      <c r="AF21" s="11">
        <v>15.06</v>
      </c>
      <c r="AG21" s="13">
        <f t="shared" si="11"/>
        <v>2.04359673</v>
      </c>
      <c r="AH21" s="13">
        <f t="shared" si="12"/>
        <v>2.5885558579999999</v>
      </c>
      <c r="AI21" s="11">
        <v>14.85</v>
      </c>
      <c r="AJ21" s="11">
        <v>13.960000000000001</v>
      </c>
      <c r="AK21" s="11">
        <v>15.140000000000001</v>
      </c>
      <c r="AL21" s="13">
        <f t="shared" si="13"/>
        <v>-5.9932659929999996</v>
      </c>
      <c r="AM21" s="13">
        <f t="shared" si="14"/>
        <v>1.952861953</v>
      </c>
      <c r="AN21" s="11">
        <v>10.92</v>
      </c>
      <c r="AO21" s="11">
        <v>12.289999999999999</v>
      </c>
      <c r="AP21" s="11">
        <v>11.83</v>
      </c>
      <c r="AQ21" s="13">
        <f t="shared" si="15"/>
        <v>12.54578755</v>
      </c>
      <c r="AR21" s="13">
        <f t="shared" si="16"/>
        <v>8.3333333330000006</v>
      </c>
      <c r="AS21" s="11">
        <v>10.82</v>
      </c>
      <c r="AT21" s="11">
        <v>11.140000000000001</v>
      </c>
      <c r="AU21" s="11">
        <v>11.42</v>
      </c>
      <c r="AV21" s="13">
        <f t="shared" si="17"/>
        <v>2.9574861370000001</v>
      </c>
      <c r="AW21" s="13">
        <f t="shared" si="18"/>
        <v>5.5452865060000001</v>
      </c>
      <c r="AX21" s="11">
        <v>12.220000000000001</v>
      </c>
      <c r="AY21" s="11">
        <v>11.49</v>
      </c>
      <c r="AZ21" s="11">
        <v>11.470000000000001</v>
      </c>
      <c r="BA21" s="13">
        <f t="shared" si="19"/>
        <v>-5.973813421</v>
      </c>
      <c r="BB21" s="13">
        <f t="shared" si="20"/>
        <v>-6.1374795420000003</v>
      </c>
      <c r="BC21" s="11">
        <v>10.76</v>
      </c>
      <c r="BD21" s="11">
        <v>10.07</v>
      </c>
      <c r="BE21" s="11">
        <v>9.2799999999999994</v>
      </c>
      <c r="BF21" s="13">
        <f t="shared" si="21"/>
        <v>-6.4126394050000002</v>
      </c>
      <c r="BG21" s="13">
        <f t="shared" si="22"/>
        <v>-13.754646839999999</v>
      </c>
      <c r="BH21" s="11">
        <v>8.6799999999999997</v>
      </c>
      <c r="BI21" s="11">
        <v>9.9399999999999995</v>
      </c>
      <c r="BJ21" s="11">
        <v>9.0199999999999996</v>
      </c>
      <c r="BK21" s="13">
        <f t="shared" si="23"/>
        <v>14.51612903</v>
      </c>
      <c r="BL21" s="13">
        <f t="shared" si="24"/>
        <v>3.917050691</v>
      </c>
    </row>
    <row r="22">
      <c r="A22" s="11" t="s">
        <v>42</v>
      </c>
      <c r="B22" s="12">
        <f t="shared" si="25"/>
        <v>242</v>
      </c>
      <c r="C22" s="12">
        <f t="shared" si="25"/>
        <v>241.31</v>
      </c>
      <c r="D22" s="12">
        <f t="shared" si="25"/>
        <v>249.09999999999999</v>
      </c>
      <c r="E22" s="11">
        <v>17.16</v>
      </c>
      <c r="F22" s="11">
        <v>14.369999999999999</v>
      </c>
      <c r="G22" s="11">
        <v>16.640000000000001</v>
      </c>
      <c r="H22" s="13">
        <f t="shared" si="1"/>
        <v>-16.258741260000001</v>
      </c>
      <c r="I22" s="13">
        <f t="shared" si="2"/>
        <v>-3.0303030299999998</v>
      </c>
      <c r="J22" s="11">
        <v>13.06</v>
      </c>
      <c r="K22" s="11">
        <v>10.960000000000001</v>
      </c>
      <c r="L22" s="11">
        <v>13.15</v>
      </c>
      <c r="M22" s="13">
        <f t="shared" si="3"/>
        <v>-16.07963247</v>
      </c>
      <c r="N22" s="13">
        <f t="shared" si="4"/>
        <v>0.68912710570000002</v>
      </c>
      <c r="O22" s="11">
        <v>17.98</v>
      </c>
      <c r="P22" s="11">
        <v>18.5</v>
      </c>
      <c r="Q22" s="11">
        <v>19.41</v>
      </c>
      <c r="R22" s="13">
        <f t="shared" si="5"/>
        <v>2.8921023360000002</v>
      </c>
      <c r="S22" s="13">
        <f t="shared" si="6"/>
        <v>7.953281424</v>
      </c>
      <c r="T22" s="11">
        <v>23.989999999999998</v>
      </c>
      <c r="U22" s="11">
        <v>20.890000000000001</v>
      </c>
      <c r="V22" s="11">
        <v>21.359999999999999</v>
      </c>
      <c r="W22" s="13">
        <f t="shared" si="7"/>
        <v>-12.92205085</v>
      </c>
      <c r="X22" s="13">
        <f t="shared" si="8"/>
        <v>-10.96290121</v>
      </c>
      <c r="Y22" s="11">
        <v>23.579999999999998</v>
      </c>
      <c r="Z22" s="11">
        <v>23.5</v>
      </c>
      <c r="AA22" s="11">
        <v>24.48</v>
      </c>
      <c r="AB22" s="13">
        <f t="shared" si="9"/>
        <v>-0.33927056830000002</v>
      </c>
      <c r="AC22" s="13">
        <f t="shared" si="10"/>
        <v>3.8167938929999998</v>
      </c>
      <c r="AD22" s="11">
        <v>25.84</v>
      </c>
      <c r="AE22" s="11">
        <v>27.09</v>
      </c>
      <c r="AF22" s="11">
        <v>27.91</v>
      </c>
      <c r="AG22" s="13">
        <f t="shared" si="11"/>
        <v>4.8374613000000002</v>
      </c>
      <c r="AH22" s="13">
        <f t="shared" si="12"/>
        <v>8.0108359129999993</v>
      </c>
      <c r="AI22" s="11">
        <v>26.440000000000001</v>
      </c>
      <c r="AJ22" s="11">
        <v>25.850000000000001</v>
      </c>
      <c r="AK22" s="11">
        <v>28.559999999999999</v>
      </c>
      <c r="AL22" s="13">
        <f t="shared" si="13"/>
        <v>-2.231467474</v>
      </c>
      <c r="AM22" s="13">
        <f t="shared" si="14"/>
        <v>8.0181543120000001</v>
      </c>
      <c r="AN22" s="11">
        <v>19.489999999999998</v>
      </c>
      <c r="AO22" s="11">
        <v>21.760000000000002</v>
      </c>
      <c r="AP22" s="11">
        <v>21.629999999999999</v>
      </c>
      <c r="AQ22" s="13">
        <f t="shared" si="15"/>
        <v>11.646998460000001</v>
      </c>
      <c r="AR22" s="13">
        <f t="shared" si="16"/>
        <v>10.979989740000001</v>
      </c>
      <c r="AS22" s="11">
        <v>17.690000000000001</v>
      </c>
      <c r="AT22" s="11">
        <v>19.629999999999999</v>
      </c>
      <c r="AU22" s="11">
        <v>20.859999999999999</v>
      </c>
      <c r="AV22" s="13">
        <f t="shared" si="17"/>
        <v>10.96664782</v>
      </c>
      <c r="AW22" s="13">
        <f t="shared" si="18"/>
        <v>17.919728660000001</v>
      </c>
      <c r="AX22" s="11">
        <v>21.75</v>
      </c>
      <c r="AY22" s="11">
        <v>21.219999999999999</v>
      </c>
      <c r="AZ22" s="11">
        <v>21.109999999999999</v>
      </c>
      <c r="BA22" s="13">
        <f t="shared" si="19"/>
        <v>-2.4367816090000001</v>
      </c>
      <c r="BB22" s="13">
        <f t="shared" si="20"/>
        <v>-2.9425287359999999</v>
      </c>
      <c r="BC22" s="11">
        <v>18.949999999999999</v>
      </c>
      <c r="BD22" s="11">
        <v>18.690000000000001</v>
      </c>
      <c r="BE22" s="11">
        <v>17.260000000000002</v>
      </c>
      <c r="BF22" s="13">
        <f t="shared" si="21"/>
        <v>-1.3720316619999999</v>
      </c>
      <c r="BG22" s="13">
        <f t="shared" si="22"/>
        <v>-8.9182058049999995</v>
      </c>
      <c r="BH22" s="11">
        <v>16.07</v>
      </c>
      <c r="BI22" s="11">
        <v>18.850000000000001</v>
      </c>
      <c r="BJ22" s="11">
        <v>16.73</v>
      </c>
      <c r="BK22" s="13">
        <f t="shared" si="23"/>
        <v>17.299315490000001</v>
      </c>
      <c r="BL22" s="13">
        <f t="shared" si="24"/>
        <v>4.1070317359999997</v>
      </c>
    </row>
    <row r="23">
      <c r="A23" s="11" t="s">
        <v>43</v>
      </c>
      <c r="B23" s="12">
        <f t="shared" si="25"/>
        <v>291.49000000000001</v>
      </c>
      <c r="C23" s="12">
        <f t="shared" si="25"/>
        <v>287.83999999999997</v>
      </c>
      <c r="D23" s="12">
        <f t="shared" si="25"/>
        <v>300.45999999999998</v>
      </c>
      <c r="E23" s="11">
        <v>24.690000000000001</v>
      </c>
      <c r="F23" s="11">
        <v>22.77</v>
      </c>
      <c r="G23" s="11">
        <v>25.640000000000001</v>
      </c>
      <c r="H23" s="13">
        <f t="shared" si="1"/>
        <v>-7.7764277039999996</v>
      </c>
      <c r="I23" s="13">
        <f t="shared" si="2"/>
        <v>3.847711624</v>
      </c>
      <c r="J23" s="11">
        <v>21.350000000000001</v>
      </c>
      <c r="K23" s="11">
        <v>16.899999999999999</v>
      </c>
      <c r="L23" s="11">
        <v>21.210000000000001</v>
      </c>
      <c r="M23" s="13">
        <f t="shared" si="3"/>
        <v>-20.84309133</v>
      </c>
      <c r="N23" s="13">
        <f t="shared" si="4"/>
        <v>-0.65573770490000005</v>
      </c>
      <c r="O23" s="11">
        <v>24.43</v>
      </c>
      <c r="P23" s="11">
        <v>22.199999999999999</v>
      </c>
      <c r="Q23" s="11">
        <v>25.960000000000001</v>
      </c>
      <c r="R23" s="13">
        <f t="shared" si="5"/>
        <v>-9.1281211629999994</v>
      </c>
      <c r="S23" s="13">
        <f t="shared" si="6"/>
        <v>6.2627916499999996</v>
      </c>
      <c r="T23" s="11">
        <v>25.420000000000002</v>
      </c>
      <c r="U23" s="11">
        <v>24.600000000000001</v>
      </c>
      <c r="V23" s="11">
        <v>26.93</v>
      </c>
      <c r="W23" s="13">
        <f t="shared" si="7"/>
        <v>-3.225806452</v>
      </c>
      <c r="X23" s="13">
        <f t="shared" si="8"/>
        <v>5.940204563</v>
      </c>
      <c r="Y23" s="11">
        <v>26.27</v>
      </c>
      <c r="Z23" s="11">
        <v>25.960000000000001</v>
      </c>
      <c r="AA23" s="11">
        <v>28.07</v>
      </c>
      <c r="AB23" s="13">
        <f t="shared" si="9"/>
        <v>-1.1800532930000001</v>
      </c>
      <c r="AC23" s="13">
        <f t="shared" si="10"/>
        <v>6.8519223450000002</v>
      </c>
      <c r="AD23" s="11">
        <v>25.43</v>
      </c>
      <c r="AE23" s="11">
        <v>25.629999999999999</v>
      </c>
      <c r="AF23" s="11">
        <v>26.949999999999999</v>
      </c>
      <c r="AG23" s="13">
        <f t="shared" si="11"/>
        <v>0.78647267009999999</v>
      </c>
      <c r="AH23" s="13">
        <f t="shared" si="12"/>
        <v>5.9771922929999999</v>
      </c>
      <c r="AI23" s="11">
        <v>26.420000000000002</v>
      </c>
      <c r="AJ23" s="11">
        <v>26.43</v>
      </c>
      <c r="AK23" s="11">
        <v>27.219999999999999</v>
      </c>
      <c r="AL23" s="13">
        <f t="shared" si="13"/>
        <v>0.037850113550000002</v>
      </c>
      <c r="AM23" s="13">
        <f t="shared" si="14"/>
        <v>3.0280090839999998</v>
      </c>
      <c r="AN23" s="11">
        <v>25.300000000000001</v>
      </c>
      <c r="AO23" s="11">
        <v>26.120000000000001</v>
      </c>
      <c r="AP23" s="11">
        <v>26.530000000000001</v>
      </c>
      <c r="AQ23" s="13">
        <f t="shared" si="15"/>
        <v>3.2411067189999998</v>
      </c>
      <c r="AR23" s="13">
        <f t="shared" si="16"/>
        <v>4.861660079</v>
      </c>
      <c r="AS23" s="11">
        <v>23.93</v>
      </c>
      <c r="AT23" s="11">
        <v>25.760000000000002</v>
      </c>
      <c r="AU23" s="11">
        <v>24.969999999999999</v>
      </c>
      <c r="AV23" s="13">
        <f t="shared" si="17"/>
        <v>7.6473046389999997</v>
      </c>
      <c r="AW23" s="13">
        <f t="shared" si="18"/>
        <v>4.3460091930000004</v>
      </c>
      <c r="AX23" s="11">
        <v>24.670000000000002</v>
      </c>
      <c r="AY23" s="11">
        <v>25.09</v>
      </c>
      <c r="AZ23" s="11">
        <v>24.800000000000001</v>
      </c>
      <c r="BA23" s="13">
        <f t="shared" si="19"/>
        <v>1.702472639</v>
      </c>
      <c r="BB23" s="13">
        <f t="shared" si="20"/>
        <v>0.52695581680000003</v>
      </c>
      <c r="BC23" s="11">
        <v>23.100000000000001</v>
      </c>
      <c r="BD23" s="11">
        <v>22.420000000000002</v>
      </c>
      <c r="BE23" s="11">
        <v>21.309999999999999</v>
      </c>
      <c r="BF23" s="13">
        <f t="shared" si="21"/>
        <v>-2.9437229440000001</v>
      </c>
      <c r="BG23" s="13">
        <f t="shared" si="22"/>
        <v>-7.7489177490000003</v>
      </c>
      <c r="BH23" s="11">
        <v>20.48</v>
      </c>
      <c r="BI23" s="11">
        <v>23.960000000000001</v>
      </c>
      <c r="BJ23" s="11">
        <v>20.870000000000001</v>
      </c>
      <c r="BK23" s="13">
        <f t="shared" si="23"/>
        <v>16.9921875</v>
      </c>
      <c r="BL23" s="13">
        <f t="shared" si="24"/>
        <v>1.904296875</v>
      </c>
    </row>
    <row r="24">
      <c r="A24" s="11" t="s">
        <v>44</v>
      </c>
      <c r="B24" s="12">
        <f t="shared" si="25"/>
        <v>377.47000000000003</v>
      </c>
      <c r="C24" s="12">
        <f t="shared" si="25"/>
        <v>375.50999999999999</v>
      </c>
      <c r="D24" s="12">
        <f t="shared" si="25"/>
        <v>398.55000000000001</v>
      </c>
      <c r="E24" s="11">
        <v>31.68</v>
      </c>
      <c r="F24" s="11">
        <v>30.379999999999999</v>
      </c>
      <c r="G24" s="11">
        <v>34.810000000000002</v>
      </c>
      <c r="H24" s="13">
        <f t="shared" si="1"/>
        <v>-4.1035353539999999</v>
      </c>
      <c r="I24" s="13">
        <f t="shared" si="2"/>
        <v>9.8800505049999998</v>
      </c>
      <c r="J24" s="11">
        <v>27.850000000000001</v>
      </c>
      <c r="K24" s="11">
        <v>23.43</v>
      </c>
      <c r="L24" s="11">
        <v>27.949999999999999</v>
      </c>
      <c r="M24" s="13">
        <f t="shared" si="3"/>
        <v>-15.870736089999999</v>
      </c>
      <c r="N24" s="13">
        <f t="shared" si="4"/>
        <v>0.35906642729999999</v>
      </c>
      <c r="O24" s="11">
        <v>32.289999999999999</v>
      </c>
      <c r="P24" s="11">
        <v>29.59</v>
      </c>
      <c r="Q24" s="11">
        <v>35.649999999999999</v>
      </c>
      <c r="R24" s="13">
        <f t="shared" si="5"/>
        <v>-8.3617218950000005</v>
      </c>
      <c r="S24" s="13">
        <f t="shared" si="6"/>
        <v>10.405698360000001</v>
      </c>
      <c r="T24" s="11">
        <v>32.039999999999999</v>
      </c>
      <c r="U24" s="11">
        <v>31.219999999999999</v>
      </c>
      <c r="V24" s="11">
        <v>34.329999999999998</v>
      </c>
      <c r="W24" s="13">
        <f t="shared" si="7"/>
        <v>-2.5593008739999998</v>
      </c>
      <c r="X24" s="13">
        <f t="shared" si="8"/>
        <v>7.1473158550000004</v>
      </c>
      <c r="Y24" s="11">
        <v>33.020000000000003</v>
      </c>
      <c r="Z24" s="11">
        <v>33.109999999999999</v>
      </c>
      <c r="AA24" s="11">
        <v>35.850000000000001</v>
      </c>
      <c r="AB24" s="13">
        <f t="shared" si="9"/>
        <v>0.2725620836</v>
      </c>
      <c r="AC24" s="13">
        <f t="shared" si="10"/>
        <v>8.5705632949999995</v>
      </c>
      <c r="AD24" s="11">
        <v>32.25</v>
      </c>
      <c r="AE24" s="11">
        <v>33.030000000000001</v>
      </c>
      <c r="AF24" s="11">
        <v>35.140000000000001</v>
      </c>
      <c r="AG24" s="13">
        <f t="shared" si="11"/>
        <v>2.4186046509999999</v>
      </c>
      <c r="AH24" s="13">
        <f t="shared" si="12"/>
        <v>8.9612403100000009</v>
      </c>
      <c r="AI24" s="11">
        <v>33.840000000000003</v>
      </c>
      <c r="AJ24" s="11">
        <v>33.890000000000001</v>
      </c>
      <c r="AK24" s="11">
        <v>35.539999999999999</v>
      </c>
      <c r="AL24" s="13">
        <f t="shared" si="13"/>
        <v>0.14775413709999999</v>
      </c>
      <c r="AM24" s="13">
        <f t="shared" si="14"/>
        <v>5.023640662</v>
      </c>
      <c r="AN24" s="11">
        <v>32.880000000000003</v>
      </c>
      <c r="AO24" s="11">
        <v>34.149999999999999</v>
      </c>
      <c r="AP24" s="11">
        <v>34.719999999999999</v>
      </c>
      <c r="AQ24" s="13">
        <f t="shared" si="15"/>
        <v>3.8625304140000001</v>
      </c>
      <c r="AR24" s="13">
        <f t="shared" si="16"/>
        <v>5.5961070560000001</v>
      </c>
      <c r="AS24" s="11">
        <v>31.41</v>
      </c>
      <c r="AT24" s="11">
        <v>32.509999999999998</v>
      </c>
      <c r="AU24" s="11">
        <v>32.920000000000002</v>
      </c>
      <c r="AV24" s="13">
        <f t="shared" si="17"/>
        <v>3.5020694049999999</v>
      </c>
      <c r="AW24" s="13">
        <f t="shared" si="18"/>
        <v>4.8073861830000002</v>
      </c>
      <c r="AX24" s="11">
        <v>31.890000000000001</v>
      </c>
      <c r="AY24" s="11">
        <v>32.280000000000001</v>
      </c>
      <c r="AZ24" s="11">
        <v>32.890000000000001</v>
      </c>
      <c r="BA24" s="13">
        <f t="shared" si="19"/>
        <v>1.2229539039999999</v>
      </c>
      <c r="BB24" s="13">
        <f t="shared" si="20"/>
        <v>3.1357792409999998</v>
      </c>
      <c r="BC24" s="11">
        <v>29.5</v>
      </c>
      <c r="BD24" s="11">
        <v>29.609999999999999</v>
      </c>
      <c r="BE24" s="11">
        <v>29.440000000000001</v>
      </c>
      <c r="BF24" s="13">
        <f t="shared" si="21"/>
        <v>0.37288135589999999</v>
      </c>
      <c r="BG24" s="13">
        <f t="shared" si="22"/>
        <v>-0.20338983050000001</v>
      </c>
      <c r="BH24" s="11">
        <v>28.82</v>
      </c>
      <c r="BI24" s="11">
        <v>32.310000000000002</v>
      </c>
      <c r="BJ24" s="11">
        <v>29.309999999999999</v>
      </c>
      <c r="BK24" s="13">
        <f t="shared" si="23"/>
        <v>12.109646079999999</v>
      </c>
      <c r="BL24" s="13">
        <f t="shared" si="24"/>
        <v>1.700208189</v>
      </c>
    </row>
    <row r="25">
      <c r="A25" s="11" t="s">
        <v>45</v>
      </c>
      <c r="B25" s="12">
        <f t="shared" si="25"/>
        <v>614.03999999999996</v>
      </c>
      <c r="C25" s="12">
        <f t="shared" si="25"/>
        <v>604.96000000000004</v>
      </c>
      <c r="D25" s="12">
        <f t="shared" si="25"/>
        <v>634.34000000000003</v>
      </c>
      <c r="E25" s="11">
        <v>53.490000000000002</v>
      </c>
      <c r="F25" s="11">
        <v>50.130000000000003</v>
      </c>
      <c r="G25" s="11">
        <v>54.149999999999999</v>
      </c>
      <c r="H25" s="13">
        <f t="shared" si="1"/>
        <v>-6.2815479529999996</v>
      </c>
      <c r="I25" s="13">
        <f t="shared" si="2"/>
        <v>1.233875491</v>
      </c>
      <c r="J25" s="11">
        <v>47.149999999999999</v>
      </c>
      <c r="K25" s="11">
        <v>37.219999999999999</v>
      </c>
      <c r="L25" s="11">
        <v>44.840000000000003</v>
      </c>
      <c r="M25" s="13">
        <f t="shared" si="3"/>
        <v>-21.060445390000002</v>
      </c>
      <c r="N25" s="13">
        <f t="shared" si="4"/>
        <v>-4.8992576879999996</v>
      </c>
      <c r="O25" s="11">
        <v>52.920000000000002</v>
      </c>
      <c r="P25" s="11">
        <v>47.18</v>
      </c>
      <c r="Q25" s="11">
        <v>56.609999999999999</v>
      </c>
      <c r="R25" s="13">
        <f t="shared" si="5"/>
        <v>-10.846560849999999</v>
      </c>
      <c r="S25" s="13">
        <f t="shared" si="6"/>
        <v>6.9727891160000004</v>
      </c>
      <c r="T25" s="11">
        <v>52.259999999999998</v>
      </c>
      <c r="U25" s="11">
        <v>50.659999999999997</v>
      </c>
      <c r="V25" s="11">
        <v>55.899999999999999</v>
      </c>
      <c r="W25" s="13">
        <f t="shared" si="7"/>
        <v>-3.0616150019999999</v>
      </c>
      <c r="X25" s="13">
        <f t="shared" si="8"/>
        <v>6.9651741290000002</v>
      </c>
      <c r="Y25" s="11">
        <v>54.32</v>
      </c>
      <c r="Z25" s="11">
        <v>53.880000000000003</v>
      </c>
      <c r="AA25" s="11">
        <v>57.729999999999997</v>
      </c>
      <c r="AB25" s="13">
        <f t="shared" si="9"/>
        <v>-0.81001472750000003</v>
      </c>
      <c r="AC25" s="13">
        <f t="shared" si="10"/>
        <v>6.2776141379999997</v>
      </c>
      <c r="AD25" s="11">
        <v>52.630000000000003</v>
      </c>
      <c r="AE25" s="11">
        <v>52.920000000000002</v>
      </c>
      <c r="AF25" s="11">
        <v>56.130000000000003</v>
      </c>
      <c r="AG25" s="13">
        <f t="shared" si="11"/>
        <v>0.55101653049999999</v>
      </c>
      <c r="AH25" s="13">
        <f t="shared" si="12"/>
        <v>6.6501995059999999</v>
      </c>
      <c r="AI25" s="11">
        <v>54.560000000000002</v>
      </c>
      <c r="AJ25" s="11">
        <v>54.530000000000001</v>
      </c>
      <c r="AK25" s="11">
        <v>56.369999999999997</v>
      </c>
      <c r="AL25" s="13">
        <f t="shared" si="13"/>
        <v>-0.054985337240000001</v>
      </c>
      <c r="AM25" s="13">
        <f t="shared" si="14"/>
        <v>3.31744868</v>
      </c>
      <c r="AN25" s="11">
        <v>49.899999999999999</v>
      </c>
      <c r="AO25" s="11">
        <v>52.93</v>
      </c>
      <c r="AP25" s="11">
        <v>54.960000000000001</v>
      </c>
      <c r="AQ25" s="13">
        <f t="shared" si="15"/>
        <v>6.0721442889999997</v>
      </c>
      <c r="AR25" s="13">
        <f t="shared" si="16"/>
        <v>10.140280560000001</v>
      </c>
      <c r="AS25" s="11">
        <v>50.119999999999997</v>
      </c>
      <c r="AT25" s="11">
        <v>53.590000000000003</v>
      </c>
      <c r="AU25" s="11">
        <v>53.079999999999998</v>
      </c>
      <c r="AV25" s="13">
        <f t="shared" si="17"/>
        <v>6.9233838790000002</v>
      </c>
      <c r="AW25" s="13">
        <f t="shared" si="18"/>
        <v>5.905826018</v>
      </c>
      <c r="AX25" s="11">
        <v>52.920000000000002</v>
      </c>
      <c r="AY25" s="11">
        <v>52.560000000000002</v>
      </c>
      <c r="AZ25" s="11">
        <v>52.520000000000003</v>
      </c>
      <c r="BA25" s="13">
        <f t="shared" si="19"/>
        <v>-0.6802721088</v>
      </c>
      <c r="BB25" s="13">
        <f t="shared" si="20"/>
        <v>-0.75585789869999997</v>
      </c>
      <c r="BC25" s="11">
        <v>46.579999999999998</v>
      </c>
      <c r="BD25" s="11">
        <v>46.609999999999999</v>
      </c>
      <c r="BE25" s="11">
        <v>46.009999999999998</v>
      </c>
      <c r="BF25" s="13">
        <f t="shared" si="21"/>
        <v>0.06440532417</v>
      </c>
      <c r="BG25" s="13">
        <f t="shared" si="22"/>
        <v>-1.223701159</v>
      </c>
      <c r="BH25" s="11">
        <v>47.189999999999998</v>
      </c>
      <c r="BI25" s="11">
        <v>52.75</v>
      </c>
      <c r="BJ25" s="11">
        <v>46.039999999999999</v>
      </c>
      <c r="BK25" s="13">
        <f t="shared" si="23"/>
        <v>11.78215724</v>
      </c>
      <c r="BL25" s="13">
        <f t="shared" si="24"/>
        <v>-2.4369569819999999</v>
      </c>
    </row>
    <row r="26">
      <c r="A26" s="11" t="s">
        <v>46</v>
      </c>
      <c r="B26" s="12">
        <f t="shared" si="25"/>
        <v>149.87</v>
      </c>
      <c r="C26" s="12">
        <f t="shared" si="25"/>
        <v>149.44999999999999</v>
      </c>
      <c r="D26" s="12">
        <f t="shared" si="25"/>
        <v>161.56999999999999</v>
      </c>
      <c r="E26" s="11">
        <v>9.5299999999999994</v>
      </c>
      <c r="F26" s="11">
        <v>9.6099999999999994</v>
      </c>
      <c r="G26" s="11">
        <v>11.4</v>
      </c>
      <c r="H26" s="13">
        <f t="shared" si="1"/>
        <v>0.83945435469999996</v>
      </c>
      <c r="I26" s="13">
        <f t="shared" si="2"/>
        <v>19.622245540000002</v>
      </c>
      <c r="J26" s="11">
        <v>7.6100000000000003</v>
      </c>
      <c r="K26" s="11">
        <v>7.0800000000000001</v>
      </c>
      <c r="L26" s="11">
        <v>9.25</v>
      </c>
      <c r="M26" s="13">
        <f t="shared" si="3"/>
        <v>-6.9645203679999996</v>
      </c>
      <c r="N26" s="13">
        <f t="shared" si="4"/>
        <v>21.55059133</v>
      </c>
      <c r="O26" s="11">
        <v>10.4</v>
      </c>
      <c r="P26" s="11">
        <v>10.789999999999999</v>
      </c>
      <c r="Q26" s="11">
        <v>12.210000000000001</v>
      </c>
      <c r="R26" s="13">
        <f t="shared" si="5"/>
        <v>3.75</v>
      </c>
      <c r="S26" s="13">
        <f t="shared" si="6"/>
        <v>17.40384615</v>
      </c>
      <c r="T26" s="11">
        <v>13.48</v>
      </c>
      <c r="U26" s="11">
        <v>11.27</v>
      </c>
      <c r="V26" s="11">
        <v>15.130000000000001</v>
      </c>
      <c r="W26" s="13">
        <f t="shared" si="7"/>
        <v>-16.394658750000001</v>
      </c>
      <c r="X26" s="13">
        <f t="shared" si="8"/>
        <v>12.24035608</v>
      </c>
      <c r="Y26" s="11">
        <v>15.31</v>
      </c>
      <c r="Z26" s="11">
        <v>15.119999999999999</v>
      </c>
      <c r="AA26" s="11">
        <v>16.670000000000002</v>
      </c>
      <c r="AB26" s="13">
        <f t="shared" si="9"/>
        <v>-1.241018942</v>
      </c>
      <c r="AC26" s="13">
        <f t="shared" si="10"/>
        <v>8.8830829520000005</v>
      </c>
      <c r="AD26" s="11">
        <v>15.34</v>
      </c>
      <c r="AE26" s="11">
        <v>15.74</v>
      </c>
      <c r="AF26" s="11">
        <v>16.530000000000001</v>
      </c>
      <c r="AG26" s="13">
        <f t="shared" si="11"/>
        <v>2.6075619300000001</v>
      </c>
      <c r="AH26" s="13">
        <f t="shared" si="12"/>
        <v>7.7574967409999998</v>
      </c>
      <c r="AI26" s="11">
        <v>15.23</v>
      </c>
      <c r="AJ26" s="11">
        <v>15.52</v>
      </c>
      <c r="AK26" s="11">
        <v>17.32</v>
      </c>
      <c r="AL26" s="13">
        <f t="shared" si="13"/>
        <v>1.9041365729999999</v>
      </c>
      <c r="AM26" s="13">
        <f t="shared" si="14"/>
        <v>13.7229153</v>
      </c>
      <c r="AN26" s="11">
        <v>14</v>
      </c>
      <c r="AO26" s="11">
        <v>14.92</v>
      </c>
      <c r="AP26" s="11">
        <v>15.74</v>
      </c>
      <c r="AQ26" s="13">
        <f t="shared" si="15"/>
        <v>6.5714285710000002</v>
      </c>
      <c r="AR26" s="13">
        <f t="shared" si="16"/>
        <v>12.42857143</v>
      </c>
      <c r="AS26" s="11">
        <v>13.289999999999999</v>
      </c>
      <c r="AT26" s="11">
        <v>13.630000000000001</v>
      </c>
      <c r="AU26" s="11">
        <v>13.17</v>
      </c>
      <c r="AV26" s="13">
        <f t="shared" si="17"/>
        <v>2.5583145219999999</v>
      </c>
      <c r="AW26" s="13">
        <f t="shared" si="18"/>
        <v>-0.90293453720000005</v>
      </c>
      <c r="AX26" s="11">
        <v>13.85</v>
      </c>
      <c r="AY26" s="11">
        <v>12.35</v>
      </c>
      <c r="AZ26" s="11">
        <v>12.4</v>
      </c>
      <c r="BA26" s="13">
        <f t="shared" si="19"/>
        <v>-10.83032491</v>
      </c>
      <c r="BB26" s="13">
        <f t="shared" si="20"/>
        <v>-10.46931408</v>
      </c>
      <c r="BC26" s="11">
        <v>11.25</v>
      </c>
      <c r="BD26" s="11">
        <v>11.68</v>
      </c>
      <c r="BE26" s="11">
        <v>11.27</v>
      </c>
      <c r="BF26" s="13">
        <f t="shared" si="21"/>
        <v>3.8222222220000002</v>
      </c>
      <c r="BG26" s="13">
        <f t="shared" si="22"/>
        <v>0.17777777780000001</v>
      </c>
      <c r="BH26" s="11">
        <v>10.58</v>
      </c>
      <c r="BI26" s="11">
        <v>11.74</v>
      </c>
      <c r="BJ26" s="11">
        <v>10.48</v>
      </c>
      <c r="BK26" s="13">
        <f t="shared" si="23"/>
        <v>10.964083179999999</v>
      </c>
      <c r="BL26" s="13">
        <f t="shared" si="24"/>
        <v>-0.94517958410000003</v>
      </c>
    </row>
    <row r="27">
      <c r="A27" s="11" t="s">
        <v>47</v>
      </c>
      <c r="B27" s="12">
        <f t="shared" si="25"/>
        <v>439.06</v>
      </c>
      <c r="C27" s="12">
        <f t="shared" si="25"/>
        <v>433.43000000000001</v>
      </c>
      <c r="D27" s="12">
        <f t="shared" si="25"/>
        <v>451.68000000000001</v>
      </c>
      <c r="E27" s="11">
        <v>34.390000000000001</v>
      </c>
      <c r="F27" s="11">
        <v>31.989999999999998</v>
      </c>
      <c r="G27" s="11">
        <v>34.670000000000002</v>
      </c>
      <c r="H27" s="13">
        <f t="shared" si="1"/>
        <v>-6.978772899</v>
      </c>
      <c r="I27" s="13">
        <f t="shared" si="2"/>
        <v>0.81419017159999996</v>
      </c>
      <c r="J27" s="11">
        <v>29.390000000000001</v>
      </c>
      <c r="K27" s="11">
        <v>24.23</v>
      </c>
      <c r="L27" s="11">
        <v>29.350000000000001</v>
      </c>
      <c r="M27" s="13">
        <f t="shared" si="3"/>
        <v>-17.556992170000001</v>
      </c>
      <c r="N27" s="13">
        <f t="shared" si="4"/>
        <v>-0.1361007145</v>
      </c>
      <c r="O27" s="11">
        <v>34.990000000000002</v>
      </c>
      <c r="P27" s="11">
        <v>33.409999999999997</v>
      </c>
      <c r="Q27" s="11">
        <v>38.990000000000002</v>
      </c>
      <c r="R27" s="13">
        <f t="shared" si="5"/>
        <v>-4.515575879</v>
      </c>
      <c r="S27" s="13">
        <f t="shared" si="6"/>
        <v>11.43183767</v>
      </c>
      <c r="T27" s="11">
        <v>37.649999999999999</v>
      </c>
      <c r="U27" s="11">
        <v>36</v>
      </c>
      <c r="V27" s="11">
        <v>39.670000000000002</v>
      </c>
      <c r="W27" s="13">
        <f t="shared" si="7"/>
        <v>-4.3824701199999998</v>
      </c>
      <c r="X27" s="13">
        <f t="shared" si="8"/>
        <v>5.365205843</v>
      </c>
      <c r="Y27" s="11">
        <v>41.689999999999998</v>
      </c>
      <c r="Z27" s="11">
        <v>40.490000000000002</v>
      </c>
      <c r="AA27" s="11">
        <v>43.700000000000003</v>
      </c>
      <c r="AB27" s="13">
        <f t="shared" si="9"/>
        <v>-2.8783881029999998</v>
      </c>
      <c r="AC27" s="13">
        <f t="shared" si="10"/>
        <v>4.8213000719999997</v>
      </c>
      <c r="AD27" s="11">
        <v>40.43</v>
      </c>
      <c r="AE27" s="11">
        <v>40.600000000000001</v>
      </c>
      <c r="AF27" s="11">
        <v>42.579999999999998</v>
      </c>
      <c r="AG27" s="13">
        <f t="shared" si="11"/>
        <v>0.42047984170000002</v>
      </c>
      <c r="AH27" s="13">
        <f t="shared" si="12"/>
        <v>5.3178332920000004</v>
      </c>
      <c r="AI27" s="11">
        <v>41.299999999999997</v>
      </c>
      <c r="AJ27" s="11">
        <v>41.270000000000003</v>
      </c>
      <c r="AK27" s="11">
        <v>43.130000000000003</v>
      </c>
      <c r="AL27" s="13">
        <f t="shared" si="13"/>
        <v>-0.072639225180000003</v>
      </c>
      <c r="AM27" s="13">
        <f t="shared" si="14"/>
        <v>4.4309927360000003</v>
      </c>
      <c r="AN27" s="11">
        <v>38.719999999999999</v>
      </c>
      <c r="AO27" s="11">
        <v>40.979999999999997</v>
      </c>
      <c r="AP27" s="11">
        <v>41.810000000000002</v>
      </c>
      <c r="AQ27" s="13">
        <f t="shared" si="15"/>
        <v>5.8367768599999996</v>
      </c>
      <c r="AR27" s="13">
        <f t="shared" si="16"/>
        <v>7.9803719009999998</v>
      </c>
      <c r="AS27" s="11">
        <v>38.409999999999997</v>
      </c>
      <c r="AT27" s="11">
        <v>39.270000000000003</v>
      </c>
      <c r="AU27" s="11">
        <v>39.520000000000003</v>
      </c>
      <c r="AV27" s="13">
        <f t="shared" si="17"/>
        <v>2.2390002600000001</v>
      </c>
      <c r="AW27" s="13">
        <f t="shared" si="18"/>
        <v>2.889872429</v>
      </c>
      <c r="AX27" s="11">
        <v>38.32</v>
      </c>
      <c r="AY27" s="11">
        <v>37.130000000000003</v>
      </c>
      <c r="AZ27" s="11">
        <v>37.710000000000001</v>
      </c>
      <c r="BA27" s="13">
        <f t="shared" si="19"/>
        <v>-3.105427975</v>
      </c>
      <c r="BB27" s="13">
        <f t="shared" si="20"/>
        <v>-1.591858038</v>
      </c>
      <c r="BC27" s="11">
        <v>33.560000000000002</v>
      </c>
      <c r="BD27" s="11">
        <v>34.369999999999997</v>
      </c>
      <c r="BE27" s="11">
        <v>31.43</v>
      </c>
      <c r="BF27" s="13">
        <f t="shared" si="21"/>
        <v>2.4135876039999999</v>
      </c>
      <c r="BG27" s="13">
        <f t="shared" si="22"/>
        <v>-6.346841478</v>
      </c>
      <c r="BH27" s="11">
        <v>30.210000000000001</v>
      </c>
      <c r="BI27" s="11">
        <v>33.689999999999998</v>
      </c>
      <c r="BJ27" s="11">
        <v>29.120000000000001</v>
      </c>
      <c r="BK27" s="13">
        <f t="shared" si="23"/>
        <v>11.519364449999999</v>
      </c>
      <c r="BL27" s="13">
        <f t="shared" si="24"/>
        <v>-3.6080767960000002</v>
      </c>
    </row>
    <row r="28">
      <c r="A28" s="11" t="s">
        <v>48</v>
      </c>
      <c r="B28" s="12">
        <f t="shared" si="25"/>
        <v>700.09000000000003</v>
      </c>
      <c r="C28" s="12">
        <f t="shared" si="25"/>
        <v>689.05999999999995</v>
      </c>
      <c r="D28" s="12">
        <f t="shared" si="25"/>
        <v>723.03999999999996</v>
      </c>
      <c r="E28" s="11">
        <v>52.020000000000003</v>
      </c>
      <c r="F28" s="11">
        <v>45.079999999999998</v>
      </c>
      <c r="G28" s="11">
        <v>51.329999999999998</v>
      </c>
      <c r="H28" s="13">
        <f t="shared" si="1"/>
        <v>-13.34102268</v>
      </c>
      <c r="I28" s="13">
        <f t="shared" si="2"/>
        <v>-1.3264129179999999</v>
      </c>
      <c r="J28" s="11">
        <v>42.32</v>
      </c>
      <c r="K28" s="11">
        <v>35.390000000000001</v>
      </c>
      <c r="L28" s="11">
        <v>42.479999999999997</v>
      </c>
      <c r="M28" s="13">
        <f t="shared" si="3"/>
        <v>-16.37523629</v>
      </c>
      <c r="N28" s="13">
        <f t="shared" si="4"/>
        <v>0.37807183360000002</v>
      </c>
      <c r="O28" s="11">
        <v>55.399999999999999</v>
      </c>
      <c r="P28" s="11">
        <v>54.770000000000003</v>
      </c>
      <c r="Q28" s="11">
        <v>63.32</v>
      </c>
      <c r="R28" s="13">
        <f t="shared" si="5"/>
        <v>-1.137184116</v>
      </c>
      <c r="S28" s="13">
        <f t="shared" si="6"/>
        <v>14.29602888</v>
      </c>
      <c r="T28" s="11">
        <v>64.579999999999998</v>
      </c>
      <c r="U28" s="11">
        <v>60.710000000000001</v>
      </c>
      <c r="V28" s="11">
        <v>63.090000000000003</v>
      </c>
      <c r="W28" s="13">
        <f t="shared" si="7"/>
        <v>-5.9925673579999996</v>
      </c>
      <c r="X28" s="13">
        <f t="shared" si="8"/>
        <v>-2.307215856</v>
      </c>
      <c r="Y28" s="11">
        <v>69.219999999999999</v>
      </c>
      <c r="Z28" s="11">
        <v>67.859999999999999</v>
      </c>
      <c r="AA28" s="11">
        <v>71.670000000000002</v>
      </c>
      <c r="AB28" s="13">
        <f t="shared" si="9"/>
        <v>-1.964750072</v>
      </c>
      <c r="AC28" s="13">
        <f t="shared" si="10"/>
        <v>3.5394394679999999</v>
      </c>
      <c r="AD28" s="11">
        <v>67.739999999999995</v>
      </c>
      <c r="AE28" s="11">
        <v>68.659999999999997</v>
      </c>
      <c r="AF28" s="11">
        <v>72.170000000000002</v>
      </c>
      <c r="AG28" s="13">
        <f t="shared" si="11"/>
        <v>1.3581340420000001</v>
      </c>
      <c r="AH28" s="13">
        <f t="shared" si="12"/>
        <v>6.5397106579999997</v>
      </c>
      <c r="AI28" s="11">
        <v>67.349999999999994</v>
      </c>
      <c r="AJ28" s="11">
        <v>66.219999999999999</v>
      </c>
      <c r="AK28" s="11">
        <v>72.959999999999994</v>
      </c>
      <c r="AL28" s="13">
        <f t="shared" si="13"/>
        <v>-1.6778025240000001</v>
      </c>
      <c r="AM28" s="13">
        <f t="shared" si="14"/>
        <v>8.3296213810000008</v>
      </c>
      <c r="AN28" s="11">
        <v>61.57</v>
      </c>
      <c r="AO28" s="11">
        <v>65.030000000000001</v>
      </c>
      <c r="AP28" s="11">
        <v>66.939999999999998</v>
      </c>
      <c r="AQ28" s="13">
        <f t="shared" si="15"/>
        <v>5.6196199450000002</v>
      </c>
      <c r="AR28" s="13">
        <f t="shared" si="16"/>
        <v>8.7217800879999992</v>
      </c>
      <c r="AS28" s="11">
        <v>59.149999999999999</v>
      </c>
      <c r="AT28" s="11">
        <v>59.719999999999999</v>
      </c>
      <c r="AU28" s="11">
        <v>62.079999999999998</v>
      </c>
      <c r="AV28" s="13">
        <f t="shared" si="17"/>
        <v>0.96365173289999995</v>
      </c>
      <c r="AW28" s="13">
        <f t="shared" si="18"/>
        <v>4.9535080300000001</v>
      </c>
      <c r="AX28" s="11">
        <v>60.729999999999997</v>
      </c>
      <c r="AY28" s="11">
        <v>58.380000000000003</v>
      </c>
      <c r="AZ28" s="11">
        <v>59.57</v>
      </c>
      <c r="BA28" s="13">
        <f t="shared" si="19"/>
        <v>-3.8695866950000002</v>
      </c>
      <c r="BB28" s="13">
        <f t="shared" si="20"/>
        <v>-1.910093858</v>
      </c>
      <c r="BC28" s="11">
        <v>52.740000000000002</v>
      </c>
      <c r="BD28" s="11">
        <v>53.82</v>
      </c>
      <c r="BE28" s="11">
        <v>51.149999999999999</v>
      </c>
      <c r="BF28" s="13">
        <f t="shared" si="21"/>
        <v>2.0477815700000002</v>
      </c>
      <c r="BG28" s="13">
        <f t="shared" si="22"/>
        <v>-3.0147895340000002</v>
      </c>
      <c r="BH28" s="11">
        <v>47.270000000000003</v>
      </c>
      <c r="BI28" s="11">
        <v>53.420000000000002</v>
      </c>
      <c r="BJ28" s="11">
        <v>46.280000000000001</v>
      </c>
      <c r="BK28" s="13">
        <f t="shared" si="23"/>
        <v>13.01036598</v>
      </c>
      <c r="BL28" s="13">
        <f t="shared" si="24"/>
        <v>-2.0943515970000002</v>
      </c>
    </row>
    <row r="29">
      <c r="A29" s="11" t="s">
        <v>49</v>
      </c>
      <c r="B29" s="12">
        <f t="shared" si="25"/>
        <v>410.91000000000003</v>
      </c>
      <c r="C29" s="12">
        <f t="shared" si="25"/>
        <v>409.38999999999999</v>
      </c>
      <c r="D29" s="12">
        <f t="shared" si="25"/>
        <v>431.14999999999998</v>
      </c>
      <c r="E29" s="11">
        <v>34.689999999999998</v>
      </c>
      <c r="F29" s="11">
        <v>33.350000000000001</v>
      </c>
      <c r="G29" s="11">
        <v>36.789999999999999</v>
      </c>
      <c r="H29" s="13">
        <f t="shared" si="1"/>
        <v>-3.8627846639999999</v>
      </c>
      <c r="I29" s="13">
        <f t="shared" si="2"/>
        <v>6.0536177569999996</v>
      </c>
      <c r="J29" s="11">
        <v>31.550000000000001</v>
      </c>
      <c r="K29" s="11">
        <v>24.969999999999999</v>
      </c>
      <c r="L29" s="11">
        <v>30.23</v>
      </c>
      <c r="M29" s="13">
        <f t="shared" si="3"/>
        <v>-20.85578447</v>
      </c>
      <c r="N29" s="13">
        <f t="shared" si="4"/>
        <v>-4.1838351820000002</v>
      </c>
      <c r="O29" s="11">
        <v>35.170000000000002</v>
      </c>
      <c r="P29" s="11">
        <v>32.210000000000001</v>
      </c>
      <c r="Q29" s="11">
        <v>38.600000000000001</v>
      </c>
      <c r="R29" s="13">
        <f t="shared" si="5"/>
        <v>-8.4162638609999991</v>
      </c>
      <c r="S29" s="13">
        <f t="shared" si="6"/>
        <v>9.7526300819999996</v>
      </c>
      <c r="T29" s="11">
        <v>35.270000000000003</v>
      </c>
      <c r="U29" s="11">
        <v>34.289999999999999</v>
      </c>
      <c r="V29" s="11">
        <v>37.770000000000003</v>
      </c>
      <c r="W29" s="13">
        <f t="shared" si="7"/>
        <v>-2.7785653529999998</v>
      </c>
      <c r="X29" s="13">
        <f t="shared" si="8"/>
        <v>7.0881769209999996</v>
      </c>
      <c r="Y29" s="11">
        <v>36.759999999999998</v>
      </c>
      <c r="Z29" s="11">
        <v>36.850000000000001</v>
      </c>
      <c r="AA29" s="11">
        <v>39.600000000000001</v>
      </c>
      <c r="AB29" s="13">
        <f t="shared" si="9"/>
        <v>0.24483133839999999</v>
      </c>
      <c r="AC29" s="13">
        <f t="shared" si="10"/>
        <v>7.7257889009999996</v>
      </c>
      <c r="AD29" s="11">
        <v>35.549999999999997</v>
      </c>
      <c r="AE29" s="11">
        <v>35.850000000000001</v>
      </c>
      <c r="AF29" s="11">
        <v>38</v>
      </c>
      <c r="AG29" s="13">
        <f t="shared" si="11"/>
        <v>0.84388185650000003</v>
      </c>
      <c r="AH29" s="13">
        <f t="shared" si="12"/>
        <v>6.8917018280000004</v>
      </c>
      <c r="AI29" s="11">
        <v>36.740000000000002</v>
      </c>
      <c r="AJ29" s="11">
        <v>36.850000000000001</v>
      </c>
      <c r="AK29" s="11">
        <v>38.390000000000001</v>
      </c>
      <c r="AL29" s="13">
        <f t="shared" si="13"/>
        <v>0.2994011976</v>
      </c>
      <c r="AM29" s="13">
        <f t="shared" si="14"/>
        <v>4.4910179640000001</v>
      </c>
      <c r="AN29" s="11">
        <v>32.920000000000002</v>
      </c>
      <c r="AO29" s="11">
        <v>36.030000000000001</v>
      </c>
      <c r="AP29" s="11">
        <v>37.189999999999998</v>
      </c>
      <c r="AQ29" s="13">
        <f t="shared" si="15"/>
        <v>9.4471445930000009</v>
      </c>
      <c r="AR29" s="13">
        <f t="shared" si="16"/>
        <v>12.9708384</v>
      </c>
      <c r="AS29" s="11">
        <v>33.369999999999997</v>
      </c>
      <c r="AT29" s="11">
        <v>35.93</v>
      </c>
      <c r="AU29" s="11">
        <v>35.979999999999997</v>
      </c>
      <c r="AV29" s="13">
        <f t="shared" si="17"/>
        <v>7.671561283</v>
      </c>
      <c r="AW29" s="13">
        <f t="shared" si="18"/>
        <v>7.8213964640000002</v>
      </c>
      <c r="AX29" s="11">
        <v>35.390000000000001</v>
      </c>
      <c r="AY29" s="11">
        <v>35.520000000000003</v>
      </c>
      <c r="AZ29" s="11">
        <v>35.539999999999999</v>
      </c>
      <c r="BA29" s="13">
        <f t="shared" si="19"/>
        <v>0.36733540549999999</v>
      </c>
      <c r="BB29" s="13">
        <f t="shared" si="20"/>
        <v>0.4238485448</v>
      </c>
      <c r="BC29" s="11">
        <v>31.52</v>
      </c>
      <c r="BD29" s="11">
        <v>31.73</v>
      </c>
      <c r="BE29" s="11">
        <v>31.219999999999999</v>
      </c>
      <c r="BF29" s="13">
        <f t="shared" si="21"/>
        <v>0.66624365480000003</v>
      </c>
      <c r="BG29" s="13">
        <f t="shared" si="22"/>
        <v>-0.95177664969999998</v>
      </c>
      <c r="BH29" s="11">
        <v>31.98</v>
      </c>
      <c r="BI29" s="11">
        <v>35.810000000000002</v>
      </c>
      <c r="BJ29" s="11">
        <v>31.84</v>
      </c>
      <c r="BK29" s="13">
        <f t="shared" si="23"/>
        <v>11.976235150000001</v>
      </c>
      <c r="BL29" s="13">
        <f t="shared" si="24"/>
        <v>-0.43777360850000002</v>
      </c>
    </row>
    <row r="30">
      <c r="A30" s="11" t="s">
        <v>50</v>
      </c>
      <c r="B30" s="12">
        <f t="shared" si="25"/>
        <v>869.90999999999997</v>
      </c>
      <c r="C30" s="12">
        <f t="shared" si="25"/>
        <v>846.15999999999997</v>
      </c>
      <c r="D30" s="12">
        <f t="shared" si="25"/>
        <v>884.58000000000004</v>
      </c>
      <c r="E30" s="11">
        <v>68.650000000000006</v>
      </c>
      <c r="F30" s="11">
        <v>59.229999999999997</v>
      </c>
      <c r="G30" s="11">
        <v>65.099999999999994</v>
      </c>
      <c r="H30" s="13">
        <f t="shared" si="1"/>
        <v>-13.72177713</v>
      </c>
      <c r="I30" s="13">
        <f t="shared" si="2"/>
        <v>-5.1711580479999997</v>
      </c>
      <c r="J30" s="11">
        <v>58.920000000000002</v>
      </c>
      <c r="K30" s="11">
        <v>44.759999999999998</v>
      </c>
      <c r="L30" s="11">
        <v>55.700000000000003</v>
      </c>
      <c r="M30" s="13">
        <f t="shared" si="3"/>
        <v>-24.032586559999999</v>
      </c>
      <c r="N30" s="13">
        <f t="shared" si="4"/>
        <v>-5.4650373390000002</v>
      </c>
      <c r="O30" s="11">
        <v>66.700000000000003</v>
      </c>
      <c r="P30" s="11">
        <v>64.439999999999998</v>
      </c>
      <c r="Q30" s="11">
        <v>76.349999999999994</v>
      </c>
      <c r="R30" s="13">
        <f t="shared" si="5"/>
        <v>-3.3883058469999998</v>
      </c>
      <c r="S30" s="13">
        <f t="shared" si="6"/>
        <v>14.46776612</v>
      </c>
      <c r="T30" s="11">
        <v>79.799999999999997</v>
      </c>
      <c r="U30" s="11">
        <v>70.019999999999996</v>
      </c>
      <c r="V30" s="11">
        <v>75.310000000000002</v>
      </c>
      <c r="W30" s="13">
        <f t="shared" si="7"/>
        <v>-12.2556391</v>
      </c>
      <c r="X30" s="13">
        <f t="shared" si="8"/>
        <v>-5.6265664160000002</v>
      </c>
      <c r="Y30" s="11">
        <v>81.760000000000005</v>
      </c>
      <c r="Z30" s="11">
        <v>81.439999999999998</v>
      </c>
      <c r="AA30" s="11">
        <v>86.019999999999996</v>
      </c>
      <c r="AB30" s="13">
        <f t="shared" si="9"/>
        <v>-0.39138943250000002</v>
      </c>
      <c r="AC30" s="13">
        <f t="shared" si="10"/>
        <v>5.2103718199999998</v>
      </c>
      <c r="AD30" s="11">
        <v>86.329999999999998</v>
      </c>
      <c r="AE30" s="11">
        <v>87.359999999999999</v>
      </c>
      <c r="AF30" s="11">
        <v>89.909999999999997</v>
      </c>
      <c r="AG30" s="13">
        <f t="shared" si="11"/>
        <v>1.193096259</v>
      </c>
      <c r="AH30" s="13">
        <f t="shared" si="12"/>
        <v>4.1468782580000001</v>
      </c>
      <c r="AI30" s="11">
        <v>86.090000000000003</v>
      </c>
      <c r="AJ30" s="11">
        <v>85.719999999999999</v>
      </c>
      <c r="AK30" s="11">
        <v>91.019999999999996</v>
      </c>
      <c r="AL30" s="13">
        <f t="shared" si="13"/>
        <v>-0.42978278549999999</v>
      </c>
      <c r="AM30" s="13">
        <f t="shared" si="14"/>
        <v>5.7265652219999996</v>
      </c>
      <c r="AN30" s="11">
        <v>74.269999999999996</v>
      </c>
      <c r="AO30" s="11">
        <v>80.629999999999995</v>
      </c>
      <c r="AP30" s="11">
        <v>84.439999999999998</v>
      </c>
      <c r="AQ30" s="13">
        <f t="shared" si="15"/>
        <v>8.5633499390000001</v>
      </c>
      <c r="AR30" s="13">
        <f t="shared" si="16"/>
        <v>13.69328127</v>
      </c>
      <c r="AS30" s="11">
        <v>72.109999999999999</v>
      </c>
      <c r="AT30" s="11">
        <v>75.909999999999997</v>
      </c>
      <c r="AU30" s="11">
        <v>75.590000000000003</v>
      </c>
      <c r="AV30" s="13">
        <f t="shared" si="17"/>
        <v>5.2697268060000004</v>
      </c>
      <c r="AW30" s="13">
        <f t="shared" si="18"/>
        <v>4.8259603379999998</v>
      </c>
      <c r="AX30" s="11">
        <v>76.879999999999995</v>
      </c>
      <c r="AY30" s="11">
        <v>72.900000000000006</v>
      </c>
      <c r="AZ30" s="11">
        <v>74.340000000000003</v>
      </c>
      <c r="BA30" s="13">
        <f t="shared" si="19"/>
        <v>-5.1768990629999996</v>
      </c>
      <c r="BB30" s="13">
        <f t="shared" si="20"/>
        <v>-3.3038501560000002</v>
      </c>
      <c r="BC30" s="11">
        <v>61.509999999999998</v>
      </c>
      <c r="BD30" s="11">
        <v>60.789999999999999</v>
      </c>
      <c r="BE30" s="11">
        <v>56.759999999999998</v>
      </c>
      <c r="BF30" s="13">
        <f t="shared" si="21"/>
        <v>-1.170541375</v>
      </c>
      <c r="BG30" s="13">
        <f t="shared" si="22"/>
        <v>-7.7223215740000004</v>
      </c>
      <c r="BH30" s="11">
        <v>56.890000000000001</v>
      </c>
      <c r="BI30" s="11">
        <v>62.960000000000001</v>
      </c>
      <c r="BJ30" s="11">
        <v>54.039999999999999</v>
      </c>
      <c r="BK30" s="13">
        <f t="shared" si="23"/>
        <v>10.66971348</v>
      </c>
      <c r="BL30" s="13">
        <f t="shared" si="24"/>
        <v>-5.00966778</v>
      </c>
    </row>
    <row r="31">
      <c r="A31" s="11" t="s">
        <v>51</v>
      </c>
      <c r="B31" s="12">
        <f t="shared" si="25"/>
        <v>854.13</v>
      </c>
      <c r="C31" s="12">
        <f t="shared" si="25"/>
        <v>854.95000000000005</v>
      </c>
      <c r="D31" s="12">
        <f t="shared" si="25"/>
        <v>919.32000000000005</v>
      </c>
      <c r="E31" s="11">
        <v>73.469999999999999</v>
      </c>
      <c r="F31" s="11">
        <v>71.549999999999997</v>
      </c>
      <c r="G31" s="11">
        <v>72.859999999999999</v>
      </c>
      <c r="H31" s="13">
        <f t="shared" si="1"/>
        <v>-2.6133115560000002</v>
      </c>
      <c r="I31" s="13">
        <f t="shared" si="2"/>
        <v>-0.83027085889999996</v>
      </c>
      <c r="J31" s="11">
        <v>76.409999999999997</v>
      </c>
      <c r="K31" s="11">
        <v>48.509999999999998</v>
      </c>
      <c r="L31" s="11">
        <v>61.890000000000001</v>
      </c>
      <c r="M31" s="13">
        <f t="shared" si="3"/>
        <v>-36.513545350000001</v>
      </c>
      <c r="N31" s="13">
        <f t="shared" si="4"/>
        <v>-19.002748329999999</v>
      </c>
      <c r="O31" s="11">
        <v>67.680000000000007</v>
      </c>
      <c r="P31" s="11">
        <v>66.459999999999994</v>
      </c>
      <c r="Q31" s="11">
        <v>84.819999999999993</v>
      </c>
      <c r="R31" s="13">
        <f t="shared" si="5"/>
        <v>-1.802600473</v>
      </c>
      <c r="S31" s="13">
        <f t="shared" si="6"/>
        <v>25.325059100000001</v>
      </c>
      <c r="T31" s="11">
        <v>77.170000000000002</v>
      </c>
      <c r="U31" s="11">
        <v>69.900000000000006</v>
      </c>
      <c r="V31" s="11">
        <v>90.239999999999995</v>
      </c>
      <c r="W31" s="13">
        <f t="shared" si="7"/>
        <v>-9.4207593620000001</v>
      </c>
      <c r="X31" s="13">
        <f t="shared" si="8"/>
        <v>16.936633409999999</v>
      </c>
      <c r="Y31" s="11">
        <v>80.890000000000001</v>
      </c>
      <c r="Z31" s="11">
        <v>81.719999999999999</v>
      </c>
      <c r="AA31" s="11">
        <v>91.25</v>
      </c>
      <c r="AB31" s="13">
        <f t="shared" si="9"/>
        <v>1.0260848069999999</v>
      </c>
      <c r="AC31" s="13">
        <f t="shared" si="10"/>
        <v>12.807516379999999</v>
      </c>
      <c r="AD31" s="11">
        <v>79.989999999999995</v>
      </c>
      <c r="AE31" s="11">
        <v>80.450000000000003</v>
      </c>
      <c r="AF31" s="11">
        <v>85.530000000000001</v>
      </c>
      <c r="AG31" s="13">
        <f t="shared" si="11"/>
        <v>0.57507188399999998</v>
      </c>
      <c r="AH31" s="13">
        <f t="shared" si="12"/>
        <v>6.9258657330000002</v>
      </c>
      <c r="AI31" s="11">
        <v>79.519999999999996</v>
      </c>
      <c r="AJ31" s="11">
        <v>80.299999999999997</v>
      </c>
      <c r="AK31" s="11">
        <v>93.25</v>
      </c>
      <c r="AL31" s="13">
        <f t="shared" si="13"/>
        <v>0.98088531189999995</v>
      </c>
      <c r="AM31" s="13">
        <f t="shared" si="14"/>
        <v>17.266096579999999</v>
      </c>
      <c r="AN31" s="11">
        <v>62.670000000000002</v>
      </c>
      <c r="AO31" s="11">
        <v>71.709999999999994</v>
      </c>
      <c r="AP31" s="11">
        <v>83.939999999999998</v>
      </c>
      <c r="AQ31" s="13">
        <f t="shared" si="15"/>
        <v>14.424764639999999</v>
      </c>
      <c r="AR31" s="13">
        <f t="shared" si="16"/>
        <v>33.939684059999998</v>
      </c>
      <c r="AS31" s="11">
        <v>62.380000000000003</v>
      </c>
      <c r="AT31" s="11">
        <v>77.379999999999995</v>
      </c>
      <c r="AU31" s="11">
        <v>69.980000000000004</v>
      </c>
      <c r="AV31" s="13">
        <f t="shared" si="17"/>
        <v>24.046168640000001</v>
      </c>
      <c r="AW31" s="13">
        <f t="shared" si="18"/>
        <v>12.18339211</v>
      </c>
      <c r="AX31" s="11">
        <v>72.620000000000005</v>
      </c>
      <c r="AY31" s="11">
        <v>70.939999999999998</v>
      </c>
      <c r="AZ31" s="11">
        <v>72.769999999999996</v>
      </c>
      <c r="BA31" s="13">
        <f t="shared" si="19"/>
        <v>-2.3134122829999999</v>
      </c>
      <c r="BB31" s="13">
        <f t="shared" si="20"/>
        <v>0.20655466810000001</v>
      </c>
      <c r="BC31" s="11">
        <v>60.560000000000002</v>
      </c>
      <c r="BD31" s="11">
        <v>61.579999999999998</v>
      </c>
      <c r="BE31" s="11">
        <v>57.420000000000002</v>
      </c>
      <c r="BF31" s="13">
        <f t="shared" si="21"/>
        <v>1.6842800529999999</v>
      </c>
      <c r="BG31" s="13">
        <f t="shared" si="22"/>
        <v>-5.1849405549999998</v>
      </c>
      <c r="BH31" s="11">
        <v>60.770000000000003</v>
      </c>
      <c r="BI31" s="11">
        <v>74.450000000000003</v>
      </c>
      <c r="BJ31" s="11">
        <v>55.369999999999997</v>
      </c>
      <c r="BK31" s="13">
        <f t="shared" si="23"/>
        <v>22.511107450000001</v>
      </c>
      <c r="BL31" s="13">
        <f t="shared" si="24"/>
        <v>-8.885963469</v>
      </c>
    </row>
    <row r="32">
      <c r="A32" s="11" t="s">
        <v>52</v>
      </c>
      <c r="B32" s="12">
        <f t="shared" si="25"/>
        <v>693.03999999999996</v>
      </c>
      <c r="C32" s="12">
        <f t="shared" si="25"/>
        <v>678.58000000000004</v>
      </c>
      <c r="D32" s="12">
        <f t="shared" si="25"/>
        <v>712.20000000000005</v>
      </c>
      <c r="E32" s="11">
        <v>55.259999999999998</v>
      </c>
      <c r="F32" s="11">
        <v>53.060000000000002</v>
      </c>
      <c r="G32" s="11">
        <v>54.759999999999998</v>
      </c>
      <c r="H32" s="13">
        <f t="shared" si="1"/>
        <v>-3.9811798770000002</v>
      </c>
      <c r="I32" s="13">
        <f t="shared" si="2"/>
        <v>-0.90481360840000002</v>
      </c>
      <c r="J32" s="11">
        <v>54.850000000000001</v>
      </c>
      <c r="K32" s="11">
        <v>38.659999999999997</v>
      </c>
      <c r="L32" s="11">
        <v>46.899999999999999</v>
      </c>
      <c r="M32" s="13">
        <f t="shared" si="3"/>
        <v>-29.516864179999999</v>
      </c>
      <c r="N32" s="13">
        <f t="shared" si="4"/>
        <v>-14.494074749999999</v>
      </c>
      <c r="O32" s="11">
        <v>58.579999999999998</v>
      </c>
      <c r="P32" s="11">
        <v>54.810000000000002</v>
      </c>
      <c r="Q32" s="11">
        <v>65.159999999999997</v>
      </c>
      <c r="R32" s="13">
        <f t="shared" si="5"/>
        <v>-6.4356435640000003</v>
      </c>
      <c r="S32" s="13">
        <f t="shared" si="6"/>
        <v>11.23250256</v>
      </c>
      <c r="T32" s="11">
        <v>62.990000000000002</v>
      </c>
      <c r="U32" s="11">
        <v>57.049999999999997</v>
      </c>
      <c r="V32" s="11">
        <v>62.340000000000003</v>
      </c>
      <c r="W32" s="13">
        <f t="shared" si="7"/>
        <v>-9.4300682649999992</v>
      </c>
      <c r="X32" s="13">
        <f t="shared" si="8"/>
        <v>-1.031909827</v>
      </c>
      <c r="Y32" s="11">
        <v>65.299999999999997</v>
      </c>
      <c r="Z32" s="11">
        <v>65.75</v>
      </c>
      <c r="AA32" s="11">
        <v>70.840000000000003</v>
      </c>
      <c r="AB32" s="13">
        <f t="shared" si="9"/>
        <v>0.68912710570000002</v>
      </c>
      <c r="AC32" s="13">
        <f t="shared" si="10"/>
        <v>8.4839203679999997</v>
      </c>
      <c r="AD32" s="11">
        <v>64.700000000000003</v>
      </c>
      <c r="AE32" s="11">
        <v>63.479999999999997</v>
      </c>
      <c r="AF32" s="11">
        <v>68.959999999999994</v>
      </c>
      <c r="AG32" s="13">
        <f t="shared" si="11"/>
        <v>-1.8856259660000001</v>
      </c>
      <c r="AH32" s="13">
        <f t="shared" si="12"/>
        <v>6.58423493</v>
      </c>
      <c r="AI32" s="11">
        <v>64.819999999999993</v>
      </c>
      <c r="AJ32" s="11">
        <v>65.109999999999999</v>
      </c>
      <c r="AK32" s="11">
        <v>67.989999999999995</v>
      </c>
      <c r="AL32" s="13">
        <f t="shared" si="13"/>
        <v>0.44739277999999999</v>
      </c>
      <c r="AM32" s="13">
        <f t="shared" si="14"/>
        <v>4.8904659060000002</v>
      </c>
      <c r="AN32" s="11">
        <v>55.850000000000001</v>
      </c>
      <c r="AO32" s="11">
        <v>61.859999999999999</v>
      </c>
      <c r="AP32" s="11">
        <v>64.849999999999994</v>
      </c>
      <c r="AQ32" s="13">
        <f t="shared" si="15"/>
        <v>10.76096688</v>
      </c>
      <c r="AR32" s="13">
        <f t="shared" si="16"/>
        <v>16.11459266</v>
      </c>
      <c r="AS32" s="11">
        <v>55</v>
      </c>
      <c r="AT32" s="11">
        <v>60.990000000000002</v>
      </c>
      <c r="AU32" s="11">
        <v>60.030000000000001</v>
      </c>
      <c r="AV32" s="13">
        <f t="shared" si="17"/>
        <v>10.890909089999999</v>
      </c>
      <c r="AW32" s="13">
        <f t="shared" si="18"/>
        <v>9.1454545449999998</v>
      </c>
      <c r="AX32" s="11">
        <v>59.689999999999998</v>
      </c>
      <c r="AY32" s="11">
        <v>55.43</v>
      </c>
      <c r="AZ32" s="11">
        <v>56.140000000000001</v>
      </c>
      <c r="BA32" s="13">
        <f t="shared" si="19"/>
        <v>-7.1368738479999996</v>
      </c>
      <c r="BB32" s="13">
        <f t="shared" si="20"/>
        <v>-5.9473948740000004</v>
      </c>
      <c r="BC32" s="11">
        <v>48.25</v>
      </c>
      <c r="BD32" s="11">
        <v>48.149999999999999</v>
      </c>
      <c r="BE32" s="11">
        <v>47.57</v>
      </c>
      <c r="BF32" s="13">
        <f t="shared" si="21"/>
        <v>-0.207253886</v>
      </c>
      <c r="BG32" s="13">
        <f t="shared" si="22"/>
        <v>-1.4093264249999999</v>
      </c>
      <c r="BH32" s="11">
        <v>47.75</v>
      </c>
      <c r="BI32" s="11">
        <v>54.229999999999997</v>
      </c>
      <c r="BJ32" s="11">
        <v>46.659999999999997</v>
      </c>
      <c r="BK32" s="13">
        <f t="shared" si="23"/>
        <v>13.57068063</v>
      </c>
      <c r="BL32" s="13">
        <f t="shared" si="24"/>
        <v>-2.282722513</v>
      </c>
    </row>
    <row r="33">
      <c r="A33" s="14" t="s">
        <v>53</v>
      </c>
      <c r="B33" s="15">
        <f t="shared" ref="B33:D33" si="26">SUM(B7:B32)</f>
        <v>14604.389999999999</v>
      </c>
      <c r="C33" s="15">
        <f t="shared" si="26"/>
        <v>14429.469999999999</v>
      </c>
      <c r="D33" s="15">
        <f t="shared" si="26"/>
        <v>15218.02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</row>
    <row r="35">
      <c r="A35" s="2"/>
      <c r="B35" s="16"/>
      <c r="C35" s="16"/>
      <c r="D35" s="16"/>
      <c r="E35" s="16"/>
      <c r="F35" s="2"/>
      <c r="I35" s="2"/>
      <c r="J35" s="1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>
      <c r="A36" s="2"/>
      <c r="B36" s="16"/>
      <c r="C36" s="16"/>
      <c r="D36" s="16"/>
      <c r="E36" s="16"/>
      <c r="F36" s="2"/>
      <c r="G36" s="2"/>
      <c r="H36" s="2"/>
      <c r="I36" s="2"/>
      <c r="J36" s="16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</row>
    <row r="37">
      <c r="A37" s="2"/>
      <c r="B37" s="16"/>
      <c r="C37" s="16"/>
      <c r="D37" s="16"/>
      <c r="E37" s="1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  <c r="AZ1001" s="2"/>
      <c r="BA1001" s="2"/>
      <c r="BB1001" s="2"/>
      <c r="BC1001" s="2"/>
      <c r="BD1001" s="2"/>
      <c r="BE1001" s="2"/>
      <c r="BF1001" s="2"/>
      <c r="BG1001" s="2"/>
      <c r="BH1001" s="2"/>
      <c r="BI1001" s="2"/>
      <c r="BJ1001" s="2"/>
      <c r="BK1001" s="2"/>
      <c r="BL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  <c r="AZ1002" s="2"/>
      <c r="BA1002" s="2"/>
      <c r="BB1002" s="2"/>
      <c r="BC1002" s="2"/>
      <c r="BD1002" s="2"/>
      <c r="BE1002" s="2"/>
      <c r="BF1002" s="2"/>
      <c r="BG1002" s="2"/>
      <c r="BH1002" s="2"/>
      <c r="BI1002" s="2"/>
      <c r="BJ1002" s="2"/>
      <c r="BK1002" s="2"/>
      <c r="BL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  <c r="AZ1003" s="2"/>
      <c r="BA1003" s="2"/>
      <c r="BB1003" s="2"/>
      <c r="BC1003" s="2"/>
      <c r="BD1003" s="2"/>
      <c r="BE1003" s="2"/>
      <c r="BF1003" s="2"/>
      <c r="BG1003" s="2"/>
      <c r="BH1003" s="2"/>
      <c r="BI1003" s="2"/>
      <c r="BJ1003" s="2"/>
      <c r="BK1003" s="2"/>
      <c r="BL1003" s="2"/>
    </row>
    <row r="1004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  <c r="AZ1004" s="2"/>
      <c r="BA1004" s="2"/>
      <c r="BB1004" s="2"/>
      <c r="BC1004" s="2"/>
      <c r="BD1004" s="2"/>
      <c r="BE1004" s="2"/>
      <c r="BF1004" s="2"/>
      <c r="BG1004" s="2"/>
      <c r="BH1004" s="2"/>
      <c r="BI1004" s="2"/>
      <c r="BJ1004" s="2"/>
      <c r="BK1004" s="2"/>
      <c r="BL1004" s="2"/>
    </row>
  </sheetData>
  <mergeCells count="27">
    <mergeCell ref="B5:B6"/>
    <mergeCell ref="C5:C6"/>
    <mergeCell ref="D5:D6"/>
    <mergeCell ref="E5:G5"/>
    <mergeCell ref="H5:I5"/>
    <mergeCell ref="J5:L5"/>
    <mergeCell ref="M5:N5"/>
    <mergeCell ref="O5:Q5"/>
    <mergeCell ref="R5:S5"/>
    <mergeCell ref="T5:V5"/>
    <mergeCell ref="W5:X5"/>
    <mergeCell ref="Y5:AA5"/>
    <mergeCell ref="AB5:AC5"/>
    <mergeCell ref="AD5:AF5"/>
    <mergeCell ref="AG5:AH5"/>
    <mergeCell ref="AI5:AK5"/>
    <mergeCell ref="AL5:AM5"/>
    <mergeCell ref="AN5:AP5"/>
    <mergeCell ref="AQ5:AR5"/>
    <mergeCell ref="AS5:AU5"/>
    <mergeCell ref="AV5:AW5"/>
    <mergeCell ref="AX5:AZ5"/>
    <mergeCell ref="BA5:BB5"/>
    <mergeCell ref="BC5:BE5"/>
    <mergeCell ref="BF5:BG5"/>
    <mergeCell ref="BH5:BJ5"/>
    <mergeCell ref="BK5:BL5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ONLYOFFICE/9.1.0.167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