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moren53/Library/Mobile Documents/com~apple~CloudDocs/Desktop/MartinyLab/Ch 3_ Ocean Oxygen Demand/Submission_BGC/"/>
    </mc:Choice>
  </mc:AlternateContent>
  <xr:revisionPtr revIDLastSave="0" documentId="13_ncr:1_{EB357E45-794B-7949-8062-EC2A248703DF}" xr6:coauthVersionLast="47" xr6:coauthVersionMax="47" xr10:uidLastSave="{00000000-0000-0000-0000-000000000000}"/>
  <bookViews>
    <workbookView xWindow="7140" yWindow="2180" windowWidth="54920" windowHeight="20300" xr2:uid="{00000000-000D-0000-FFFF-FFFF00000000}"/>
  </bookViews>
  <sheets>
    <sheet name="Master_All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71" i="4" l="1"/>
  <c r="AB65" i="4"/>
  <c r="AD58" i="4"/>
  <c r="AD54" i="4"/>
  <c r="AA54" i="4"/>
  <c r="AA53" i="4"/>
  <c r="AD51" i="4"/>
  <c r="AC51" i="4"/>
  <c r="Z48" i="4"/>
  <c r="AD47" i="4"/>
  <c r="Z47" i="4"/>
</calcChain>
</file>

<file path=xl/sharedStrings.xml><?xml version="1.0" encoding="utf-8"?>
<sst xmlns="http://schemas.openxmlformats.org/spreadsheetml/2006/main" count="31" uniqueCount="12">
  <si>
    <t>Date</t>
  </si>
  <si>
    <t>2/29/21</t>
  </si>
  <si>
    <t>Month</t>
  </si>
  <si>
    <t>Day</t>
  </si>
  <si>
    <t>Year</t>
  </si>
  <si>
    <t>Temperature (˚C)</t>
  </si>
  <si>
    <t>Chlorophyll (mg/m3)</t>
  </si>
  <si>
    <t>Salinity (ppt)</t>
  </si>
  <si>
    <t>Nitrate (µmol/L)</t>
  </si>
  <si>
    <t>Phosphate (µmol/L)</t>
  </si>
  <si>
    <t>POC (µmol/L)</t>
  </si>
  <si>
    <t>PCOD (µmol/L)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</si>
</sst>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1" fillId="0" borderId="0" xfId="0" applyNumberFormat="1" applyFont="1" applyFill="1" applyBorder="1"/>
    <xf numFmtId="0" fontId="1" fillId="0" borderId="2" xfId="0" applyFont="1" applyFill="1" applyBorder="1"/>
    <xf numFmtId="0" fontId="1" fillId="0" borderId="1" xfId="0" applyFont="1" applyFill="1" applyBorder="1"/>
    <xf numFmtId="14" fontId="1" fillId="0" borderId="2" xfId="0" applyNumberFormat="1" applyFont="1" applyFill="1" applyBorder="1"/>
    <xf numFmtId="165" fontId="1" fillId="0" borderId="1" xfId="0" applyNumberFormat="1" applyFont="1" applyFill="1" applyBorder="1"/>
    <xf numFmtId="165" fontId="1" fillId="0" borderId="2" xfId="0" applyNumberFormat="1" applyFont="1" applyFill="1" applyBorder="1"/>
    <xf numFmtId="165" fontId="1" fillId="0" borderId="0" xfId="0" applyNumberFormat="1" applyFont="1" applyFill="1"/>
    <xf numFmtId="165" fontId="1" fillId="0" borderId="3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1" fillId="0" borderId="1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165" fontId="3" fillId="0" borderId="0" xfId="0" applyNumberFormat="1" applyFont="1" applyFill="1"/>
    <xf numFmtId="165" fontId="2" fillId="0" borderId="1" xfId="0" applyNumberFormat="1" applyFont="1" applyFill="1" applyBorder="1"/>
    <xf numFmtId="0" fontId="1" fillId="0" borderId="3" xfId="0" applyFont="1" applyFill="1" applyBorder="1"/>
    <xf numFmtId="0" fontId="4" fillId="0" borderId="0" xfId="0" applyFont="1" applyFill="1"/>
    <xf numFmtId="165" fontId="3" fillId="0" borderId="3" xfId="0" applyNumberFormat="1" applyFont="1" applyFill="1" applyBorder="1"/>
    <xf numFmtId="165" fontId="1" fillId="0" borderId="0" xfId="0" applyNumberFormat="1" applyFont="1" applyFill="1" applyBorder="1"/>
    <xf numFmtId="165" fontId="3" fillId="0" borderId="0" xfId="0" applyNumberFormat="1" applyFont="1" applyFill="1" applyBorder="1"/>
    <xf numFmtId="0" fontId="1" fillId="0" borderId="3" xfId="0" applyNumberFormat="1" applyFont="1" applyFill="1" applyBorder="1"/>
    <xf numFmtId="0" fontId="1" fillId="0" borderId="3" xfId="0" applyFont="1" applyBorder="1"/>
    <xf numFmtId="0" fontId="1" fillId="0" borderId="2" xfId="0" applyNumberFormat="1" applyFont="1" applyFill="1" applyBorder="1"/>
    <xf numFmtId="0" fontId="4" fillId="0" borderId="4" xfId="0" applyFont="1" applyFill="1" applyBorder="1"/>
    <xf numFmtId="0" fontId="4" fillId="0" borderId="5" xfId="0" applyNumberFormat="1" applyFont="1" applyFill="1" applyBorder="1"/>
    <xf numFmtId="0" fontId="4" fillId="0" borderId="6" xfId="0" applyNumberFormat="1" applyFont="1" applyFill="1" applyBorder="1"/>
    <xf numFmtId="0" fontId="4" fillId="0" borderId="5" xfId="0" applyFont="1" applyFill="1" applyBorder="1"/>
    <xf numFmtId="0" fontId="4" fillId="0" borderId="7" xfId="0" applyFont="1" applyFill="1" applyBorder="1"/>
    <xf numFmtId="0" fontId="4" fillId="0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92992-82D8-9A46-921D-D022429E6C6B}">
  <dimension ref="A1:AD293"/>
  <sheetViews>
    <sheetView tabSelected="1" workbookViewId="0">
      <selection activeCell="A2" sqref="A2"/>
    </sheetView>
  </sheetViews>
  <sheetFormatPr baseColWidth="10" defaultRowHeight="16" x14ac:dyDescent="0.2"/>
  <cols>
    <col min="1" max="1" width="10.83203125" style="21"/>
    <col min="2" max="2" width="10.6640625" style="22" customWidth="1"/>
    <col min="3" max="3" width="10.6640625" style="2" customWidth="1"/>
    <col min="4" max="4" width="10.6640625" style="3" bestFit="1" customWidth="1"/>
    <col min="5" max="5" width="16.6640625" style="4" bestFit="1" customWidth="1"/>
    <col min="6" max="6" width="19.33203125" style="4" bestFit="1" customWidth="1"/>
    <col min="7" max="7" width="12.5" style="3" bestFit="1" customWidth="1"/>
    <col min="8" max="12" width="15.33203125" style="1" bestFit="1" customWidth="1"/>
    <col min="13" max="13" width="18.33203125" style="4" bestFit="1" customWidth="1"/>
    <col min="14" max="17" width="18.33203125" style="1" bestFit="1" customWidth="1"/>
    <col min="18" max="18" width="18.33203125" style="15" bestFit="1" customWidth="1"/>
    <col min="19" max="19" width="13.5" style="4" bestFit="1" customWidth="1"/>
    <col min="20" max="23" width="13.5" style="1" bestFit="1" customWidth="1"/>
    <col min="24" max="24" width="13.5" style="15" bestFit="1" customWidth="1"/>
    <col min="25" max="29" width="15" style="1" bestFit="1" customWidth="1"/>
    <col min="30" max="30" width="15" style="15" bestFit="1" customWidth="1"/>
    <col min="31" max="16384" width="10.83203125" style="1"/>
  </cols>
  <sheetData>
    <row r="1" spans="1:30" s="16" customFormat="1" ht="17" thickBot="1" x14ac:dyDescent="0.25">
      <c r="A1" s="23" t="s">
        <v>2</v>
      </c>
      <c r="B1" s="24" t="s">
        <v>3</v>
      </c>
      <c r="C1" s="25" t="s">
        <v>4</v>
      </c>
      <c r="D1" s="26" t="s">
        <v>0</v>
      </c>
      <c r="E1" s="27" t="s">
        <v>5</v>
      </c>
      <c r="F1" s="27" t="s">
        <v>6</v>
      </c>
      <c r="G1" s="26" t="s">
        <v>7</v>
      </c>
      <c r="H1" s="28" t="s">
        <v>8</v>
      </c>
      <c r="I1" s="28" t="s">
        <v>8</v>
      </c>
      <c r="J1" s="28" t="s">
        <v>8</v>
      </c>
      <c r="K1" s="28" t="s">
        <v>8</v>
      </c>
      <c r="L1" s="28" t="s">
        <v>8</v>
      </c>
      <c r="M1" s="27" t="s">
        <v>9</v>
      </c>
      <c r="N1" s="27" t="s">
        <v>9</v>
      </c>
      <c r="O1" s="27" t="s">
        <v>9</v>
      </c>
      <c r="P1" s="27" t="s">
        <v>9</v>
      </c>
      <c r="Q1" s="27" t="s">
        <v>9</v>
      </c>
      <c r="R1" s="27" t="s">
        <v>9</v>
      </c>
      <c r="S1" s="27" t="s">
        <v>10</v>
      </c>
      <c r="T1" s="27" t="s">
        <v>10</v>
      </c>
      <c r="U1" s="27" t="s">
        <v>10</v>
      </c>
      <c r="V1" s="27" t="s">
        <v>10</v>
      </c>
      <c r="W1" s="27" t="s">
        <v>10</v>
      </c>
      <c r="X1" s="26" t="s">
        <v>10</v>
      </c>
      <c r="Y1" s="28" t="s">
        <v>11</v>
      </c>
      <c r="Z1" s="28" t="s">
        <v>11</v>
      </c>
      <c r="AA1" s="28" t="s">
        <v>11</v>
      </c>
      <c r="AB1" s="28" t="s">
        <v>11</v>
      </c>
      <c r="AC1" s="28" t="s">
        <v>11</v>
      </c>
      <c r="AD1" s="23" t="s">
        <v>11</v>
      </c>
    </row>
    <row r="2" spans="1:30" x14ac:dyDescent="0.2">
      <c r="A2" s="20">
        <v>10</v>
      </c>
      <c r="B2" s="22">
        <v>26</v>
      </c>
      <c r="C2" s="2">
        <v>2016</v>
      </c>
      <c r="D2" s="5">
        <v>42669</v>
      </c>
      <c r="E2" s="6">
        <v>18.255099999999999</v>
      </c>
      <c r="F2" s="6">
        <v>2.7757999999999998</v>
      </c>
      <c r="G2" s="7">
        <v>33.3157</v>
      </c>
      <c r="H2" s="8">
        <v>0.1343283582</v>
      </c>
      <c r="I2" s="8">
        <v>0.18181818180000001</v>
      </c>
      <c r="J2" s="8">
        <v>0.17910447760000001</v>
      </c>
      <c r="K2" s="8"/>
      <c r="L2" s="8"/>
      <c r="M2" s="6">
        <v>0.28880851060000001</v>
      </c>
      <c r="N2" s="8">
        <v>0.29990673579999999</v>
      </c>
      <c r="O2" s="8">
        <v>0.2855208333</v>
      </c>
      <c r="P2" s="8"/>
      <c r="Q2" s="8"/>
      <c r="R2" s="9"/>
      <c r="S2" s="6">
        <v>17.485428809999998</v>
      </c>
      <c r="T2" s="8">
        <v>18.318068279999999</v>
      </c>
      <c r="U2" s="8">
        <v>15.820149880000001</v>
      </c>
      <c r="V2" s="8">
        <v>22.203719119999999</v>
      </c>
      <c r="W2" s="8">
        <v>26.366916459999999</v>
      </c>
      <c r="X2" s="9">
        <v>21.093533170000001</v>
      </c>
      <c r="Y2" s="18">
        <v>46.556951061065405</v>
      </c>
      <c r="Z2" s="8">
        <v>51.970550021654397</v>
      </c>
      <c r="AA2" s="8"/>
      <c r="AB2" s="8"/>
      <c r="AC2" s="8"/>
      <c r="AD2" s="9"/>
    </row>
    <row r="3" spans="1:30" x14ac:dyDescent="0.2">
      <c r="A3" s="15">
        <v>11</v>
      </c>
      <c r="B3" s="22">
        <v>2</v>
      </c>
      <c r="C3" s="2">
        <v>2016</v>
      </c>
      <c r="D3" s="5">
        <v>42676</v>
      </c>
      <c r="E3" s="6">
        <v>17.025700000000001</v>
      </c>
      <c r="F3" s="6">
        <v>2.4657200000000001</v>
      </c>
      <c r="G3" s="7">
        <v>33.271500000000003</v>
      </c>
      <c r="H3" s="8">
        <v>4.4776119400000002E-2</v>
      </c>
      <c r="I3" s="8">
        <v>1.5151515149999999E-2</v>
      </c>
      <c r="J3" s="8">
        <v>4.4776119400000002E-2</v>
      </c>
      <c r="K3" s="8"/>
      <c r="L3" s="8"/>
      <c r="M3" s="6">
        <v>0.31540425529999999</v>
      </c>
      <c r="N3" s="8">
        <v>0.35690155439999999</v>
      </c>
      <c r="O3" s="8">
        <v>0.35843750000000002</v>
      </c>
      <c r="P3" s="8"/>
      <c r="Q3" s="8"/>
      <c r="R3" s="9"/>
      <c r="S3" s="6">
        <v>20.815986680000002</v>
      </c>
      <c r="T3" s="8">
        <v>21.92617263</v>
      </c>
      <c r="U3" s="8">
        <v>19.983347210000002</v>
      </c>
      <c r="V3" s="8">
        <v>25.811823480000001</v>
      </c>
      <c r="W3" s="8">
        <v>30.25256731</v>
      </c>
      <c r="X3" s="9">
        <v>21.92617263</v>
      </c>
      <c r="Y3" s="18">
        <v>44.301284827486654</v>
      </c>
      <c r="Z3" s="8">
        <v>44.301284827486654</v>
      </c>
      <c r="AA3" s="8"/>
      <c r="AB3" s="8"/>
      <c r="AC3" s="8"/>
      <c r="AD3" s="9"/>
    </row>
    <row r="4" spans="1:30" x14ac:dyDescent="0.2">
      <c r="A4" s="15">
        <v>11</v>
      </c>
      <c r="B4" s="22">
        <v>9</v>
      </c>
      <c r="C4" s="2">
        <v>2016</v>
      </c>
      <c r="D4" s="5">
        <v>42683</v>
      </c>
      <c r="E4" s="6">
        <v>18.286300000000001</v>
      </c>
      <c r="F4" s="6">
        <v>2.26172</v>
      </c>
      <c r="G4" s="7">
        <v>33.343600000000002</v>
      </c>
      <c r="H4" s="8">
        <v>-5.9701492539999998E-2</v>
      </c>
      <c r="I4" s="8"/>
      <c r="J4" s="8">
        <v>-1.4925373130000001E-2</v>
      </c>
      <c r="K4" s="8"/>
      <c r="L4" s="8"/>
      <c r="M4" s="6">
        <v>0.2249787234</v>
      </c>
      <c r="N4" s="8">
        <v>0.2480932642</v>
      </c>
      <c r="O4" s="8">
        <v>0.24385416670000001</v>
      </c>
      <c r="P4" s="8"/>
      <c r="Q4" s="8"/>
      <c r="R4" s="9"/>
      <c r="S4" s="6">
        <v>18.04052179</v>
      </c>
      <c r="T4" s="8">
        <v>16.375242849999999</v>
      </c>
      <c r="U4" s="8">
        <v>17.20788232</v>
      </c>
      <c r="V4" s="8">
        <v>16.375242849999999</v>
      </c>
      <c r="W4" s="8">
        <v>18.318068279999999</v>
      </c>
      <c r="X4" s="9">
        <v>14.15487094</v>
      </c>
      <c r="Y4" s="18">
        <v>30.316154179298398</v>
      </c>
      <c r="Z4" s="8">
        <v>38.436552620181899</v>
      </c>
      <c r="AA4" s="8"/>
      <c r="AB4" s="8"/>
      <c r="AC4" s="8"/>
      <c r="AD4" s="9"/>
    </row>
    <row r="5" spans="1:30" x14ac:dyDescent="0.2">
      <c r="A5" s="15">
        <v>11</v>
      </c>
      <c r="B5" s="22">
        <v>16</v>
      </c>
      <c r="C5" s="2">
        <v>2016</v>
      </c>
      <c r="D5" s="5">
        <v>42690</v>
      </c>
      <c r="E5" s="6">
        <v>18.688700000000001</v>
      </c>
      <c r="F5" s="6">
        <v>10.096679999999999</v>
      </c>
      <c r="G5" s="7">
        <v>33.351700000000001</v>
      </c>
      <c r="H5" s="8">
        <v>5.9701492539999998E-2</v>
      </c>
      <c r="I5" s="8">
        <v>0.36363636360000001</v>
      </c>
      <c r="J5" s="8">
        <v>-2.9850746269999999E-2</v>
      </c>
      <c r="K5" s="8"/>
      <c r="L5" s="8"/>
      <c r="M5" s="6">
        <v>0.24625531910000001</v>
      </c>
      <c r="N5" s="8">
        <v>0.26363730569999999</v>
      </c>
      <c r="O5" s="8">
        <v>0.24906249999999999</v>
      </c>
      <c r="P5" s="8"/>
      <c r="Q5" s="8"/>
      <c r="R5" s="9"/>
      <c r="S5" s="6">
        <v>20.2608937</v>
      </c>
      <c r="T5" s="8">
        <v>22.481265610000001</v>
      </c>
      <c r="U5" s="8">
        <v>18.595614770000001</v>
      </c>
      <c r="V5" s="8">
        <v>19.42825423</v>
      </c>
      <c r="W5" s="8">
        <v>20.815986680000002</v>
      </c>
      <c r="X5" s="9">
        <v>18.318068279999999</v>
      </c>
      <c r="Y5" s="18">
        <v>44.301284827486654</v>
      </c>
      <c r="Z5" s="8">
        <v>37.083152880034646</v>
      </c>
      <c r="AA5" s="8"/>
      <c r="AB5" s="8"/>
      <c r="AC5" s="8"/>
      <c r="AD5" s="9"/>
    </row>
    <row r="6" spans="1:30" x14ac:dyDescent="0.2">
      <c r="A6" s="15">
        <v>11</v>
      </c>
      <c r="B6" s="22">
        <v>23</v>
      </c>
      <c r="C6" s="2">
        <v>2016</v>
      </c>
      <c r="D6" s="5">
        <v>42697</v>
      </c>
      <c r="E6" s="6">
        <v>17.4331</v>
      </c>
      <c r="F6" s="6">
        <v>1.7136400000000001</v>
      </c>
      <c r="G6" s="7">
        <v>33.261800000000001</v>
      </c>
      <c r="H6" s="8">
        <v>0.2985074627</v>
      </c>
      <c r="I6" s="8">
        <v>0.40909090910000001</v>
      </c>
      <c r="J6" s="8">
        <v>0.23880597009999999</v>
      </c>
      <c r="K6" s="8"/>
      <c r="L6" s="8"/>
      <c r="M6" s="6">
        <v>0.33136170209999999</v>
      </c>
      <c r="N6" s="8">
        <v>0.341357513</v>
      </c>
      <c r="O6" s="8">
        <v>0.3167708333</v>
      </c>
      <c r="P6" s="8"/>
      <c r="Q6" s="8"/>
      <c r="R6" s="9"/>
      <c r="S6" s="6">
        <v>18.595614770000001</v>
      </c>
      <c r="T6" s="8">
        <v>16.09769636</v>
      </c>
      <c r="U6" s="8">
        <v>15.54260339</v>
      </c>
      <c r="V6" s="8">
        <v>16.375242849999999</v>
      </c>
      <c r="W6" s="8">
        <v>16.375242849999999</v>
      </c>
      <c r="X6" s="9">
        <v>14.70996392</v>
      </c>
      <c r="Y6" s="18">
        <v>44.752418074202396</v>
      </c>
      <c r="Z6" s="8">
        <v>36.632019633318897</v>
      </c>
      <c r="AA6" s="8"/>
      <c r="AB6" s="8"/>
      <c r="AC6" s="8"/>
      <c r="AD6" s="9"/>
    </row>
    <row r="7" spans="1:30" x14ac:dyDescent="0.2">
      <c r="A7" s="15">
        <v>11</v>
      </c>
      <c r="B7" s="22">
        <v>30</v>
      </c>
      <c r="C7" s="2">
        <v>2016</v>
      </c>
      <c r="D7" s="5">
        <v>42704</v>
      </c>
      <c r="E7" s="6">
        <v>16.4267</v>
      </c>
      <c r="F7" s="6">
        <v>2.2032400000000001</v>
      </c>
      <c r="G7" s="7">
        <v>33.286099999999998</v>
      </c>
      <c r="H7" s="8">
        <v>2.2388059700000001E-2</v>
      </c>
      <c r="I7" s="8">
        <v>3.0303030299999999E-2</v>
      </c>
      <c r="J7" s="8">
        <v>-2.9850746269999999E-2</v>
      </c>
      <c r="K7" s="8"/>
      <c r="L7" s="8"/>
      <c r="M7" s="6">
        <v>0.2515744681</v>
      </c>
      <c r="N7" s="8">
        <v>0.26363730569999999</v>
      </c>
      <c r="O7" s="8">
        <v>0.2542708333</v>
      </c>
      <c r="P7" s="8"/>
      <c r="Q7" s="8"/>
      <c r="R7" s="9"/>
      <c r="S7" s="6">
        <v>18.873161249999999</v>
      </c>
      <c r="T7" s="8">
        <v>24.42409104</v>
      </c>
      <c r="U7" s="8">
        <v>18.04052179</v>
      </c>
      <c r="V7" s="8">
        <v>19.150707740000001</v>
      </c>
      <c r="W7" s="8">
        <v>22.481265610000001</v>
      </c>
      <c r="X7" s="9">
        <v>17.485428809999998</v>
      </c>
      <c r="Y7" s="18">
        <v>33.022953659592893</v>
      </c>
      <c r="Z7" s="8">
        <v>44.752418074202396</v>
      </c>
      <c r="AA7" s="8"/>
      <c r="AB7" s="8"/>
      <c r="AC7" s="8"/>
      <c r="AD7" s="9"/>
    </row>
    <row r="8" spans="1:30" x14ac:dyDescent="0.2">
      <c r="A8" s="15">
        <v>12</v>
      </c>
      <c r="B8" s="22">
        <v>7</v>
      </c>
      <c r="C8" s="2">
        <v>2016</v>
      </c>
      <c r="D8" s="5">
        <v>42711</v>
      </c>
      <c r="E8" s="6">
        <v>16.259899999999998</v>
      </c>
      <c r="F8" s="6">
        <v>1.4321200000000001</v>
      </c>
      <c r="G8" s="7">
        <v>33.354199999999999</v>
      </c>
      <c r="H8" s="8">
        <v>-1.4925373130000001E-2</v>
      </c>
      <c r="I8" s="8">
        <v>-6.0606060609999998E-2</v>
      </c>
      <c r="J8" s="8">
        <v>-8.9552238810000004E-2</v>
      </c>
      <c r="K8" s="8"/>
      <c r="L8" s="8"/>
      <c r="M8" s="6">
        <v>0.24093617019999999</v>
      </c>
      <c r="N8" s="8">
        <v>0.2480932642</v>
      </c>
      <c r="O8" s="8">
        <v>0.23343749999999999</v>
      </c>
      <c r="P8" s="8"/>
      <c r="Q8" s="8"/>
      <c r="R8" s="9"/>
      <c r="S8" s="6">
        <v>16.09769636</v>
      </c>
      <c r="T8" s="8">
        <v>13.04468498</v>
      </c>
      <c r="U8" s="8">
        <v>12.7671385</v>
      </c>
      <c r="V8" s="8">
        <v>16.652789340000002</v>
      </c>
      <c r="W8" s="8">
        <v>14.987510410000001</v>
      </c>
      <c r="X8" s="9">
        <v>13.599777960000001</v>
      </c>
      <c r="Y8" s="18">
        <v>40.859098600215354</v>
      </c>
      <c r="Z8" s="8">
        <v>29.80219614921781</v>
      </c>
      <c r="AA8" s="8">
        <v>33.001474926253692</v>
      </c>
      <c r="AB8" s="8">
        <v>37.251352932572772</v>
      </c>
      <c r="AC8" s="8">
        <v>22.367357436801885</v>
      </c>
      <c r="AD8" s="9">
        <v>25.858918128654967</v>
      </c>
    </row>
    <row r="9" spans="1:30" x14ac:dyDescent="0.2">
      <c r="A9" s="15">
        <v>12</v>
      </c>
      <c r="B9" s="22">
        <v>14</v>
      </c>
      <c r="C9" s="2">
        <v>2016</v>
      </c>
      <c r="D9" s="5">
        <v>42718</v>
      </c>
      <c r="E9" s="6">
        <v>16.308499999999999</v>
      </c>
      <c r="F9" s="6">
        <v>3.1824400000000002</v>
      </c>
      <c r="G9" s="7">
        <v>33.281100000000002</v>
      </c>
      <c r="H9" s="8">
        <v>-0.1044776119</v>
      </c>
      <c r="I9" s="8">
        <v>-1.4705882349999999E-2</v>
      </c>
      <c r="J9" s="8">
        <v>-7.462686567E-2</v>
      </c>
      <c r="K9" s="8"/>
      <c r="L9" s="8"/>
      <c r="M9" s="6"/>
      <c r="N9" s="8">
        <v>0.29472538860000003</v>
      </c>
      <c r="O9" s="8">
        <v>0.26468750000000002</v>
      </c>
      <c r="P9" s="8"/>
      <c r="Q9" s="8"/>
      <c r="R9" s="9"/>
      <c r="S9" s="6">
        <v>27.754648899999999</v>
      </c>
      <c r="T9" s="8">
        <v>30.530113790000001</v>
      </c>
      <c r="U9" s="8">
        <v>24.42409104</v>
      </c>
      <c r="V9" s="8">
        <v>29.41992784</v>
      </c>
      <c r="W9" s="8">
        <v>30.80766028</v>
      </c>
      <c r="X9" s="9">
        <v>28.309741880000001</v>
      </c>
      <c r="Y9" s="18">
        <v>56.72204276265191</v>
      </c>
      <c r="Z9" s="8">
        <v>57.202738040301497</v>
      </c>
      <c r="AA9" s="8">
        <v>53.775571600481356</v>
      </c>
      <c r="AB9" s="8">
        <v>46.724578820697964</v>
      </c>
      <c r="AC9" s="8">
        <v>69.874631268436573</v>
      </c>
      <c r="AD9" s="9">
        <v>57.429941002949853</v>
      </c>
    </row>
    <row r="10" spans="1:30" x14ac:dyDescent="0.2">
      <c r="A10" s="15">
        <v>12</v>
      </c>
      <c r="B10" s="22">
        <v>21</v>
      </c>
      <c r="C10" s="2">
        <v>2016</v>
      </c>
      <c r="D10" s="5">
        <v>42725</v>
      </c>
      <c r="E10" s="6">
        <v>14.3674</v>
      </c>
      <c r="F10" s="6">
        <v>4.3629199999999999</v>
      </c>
      <c r="G10" s="7">
        <v>33.031500000000001</v>
      </c>
      <c r="H10" s="8">
        <v>1.9701492540000001</v>
      </c>
      <c r="I10" s="8">
        <v>2.1029411759999999</v>
      </c>
      <c r="J10" s="8">
        <v>2.2089552239999999</v>
      </c>
      <c r="K10" s="8"/>
      <c r="L10" s="8"/>
      <c r="M10" s="6">
        <v>0.33668085110000001</v>
      </c>
      <c r="N10" s="8">
        <v>0.47089119169999999</v>
      </c>
      <c r="O10" s="8">
        <v>0.44697916669999999</v>
      </c>
      <c r="P10" s="8"/>
      <c r="Q10" s="8"/>
      <c r="R10" s="9"/>
      <c r="S10" s="6">
        <v>22.203719119999999</v>
      </c>
      <c r="T10" s="8">
        <v>23.313905080000001</v>
      </c>
      <c r="U10" s="8">
        <v>22.203719119999999</v>
      </c>
      <c r="V10" s="8">
        <v>33.860671660000001</v>
      </c>
      <c r="W10" s="8">
        <v>33.860671660000001</v>
      </c>
      <c r="X10" s="9">
        <v>33.305578680000004</v>
      </c>
      <c r="Y10" s="18">
        <v>47.108137209660057</v>
      </c>
      <c r="Z10" s="8">
        <v>76.911244423934775</v>
      </c>
      <c r="AA10" s="8">
        <v>37.323255114320098</v>
      </c>
      <c r="AB10" s="8">
        <v>89.970667870036124</v>
      </c>
      <c r="AC10" s="8">
        <v>45.446165191740413</v>
      </c>
      <c r="AD10" s="9">
        <v>51.89896755162242</v>
      </c>
    </row>
    <row r="11" spans="1:30" x14ac:dyDescent="0.2">
      <c r="A11" s="15">
        <v>12</v>
      </c>
      <c r="B11" s="22">
        <v>28</v>
      </c>
      <c r="C11" s="2">
        <v>2016</v>
      </c>
      <c r="D11" s="5">
        <v>42732</v>
      </c>
      <c r="E11" s="6">
        <v>14.325100000000001</v>
      </c>
      <c r="F11" s="6">
        <v>2.3066</v>
      </c>
      <c r="G11" s="7">
        <v>33.039000000000001</v>
      </c>
      <c r="H11" s="8">
        <v>2.0597014929999999</v>
      </c>
      <c r="I11" s="8">
        <v>2.3235294120000001</v>
      </c>
      <c r="J11" s="8">
        <v>2.5074626869999999</v>
      </c>
      <c r="K11" s="8"/>
      <c r="L11" s="8"/>
      <c r="M11" s="6">
        <v>0.4164680851</v>
      </c>
      <c r="N11" s="8">
        <v>0.44498445599999997</v>
      </c>
      <c r="O11" s="8">
        <v>0.43135416669999999</v>
      </c>
      <c r="P11" s="8"/>
      <c r="Q11" s="8"/>
      <c r="R11" s="9"/>
      <c r="S11" s="6">
        <v>31.640299750000001</v>
      </c>
      <c r="T11" s="8">
        <v>32.472939220000001</v>
      </c>
      <c r="U11" s="8">
        <v>29.697474329999999</v>
      </c>
      <c r="V11" s="8">
        <v>34.970857619999997</v>
      </c>
      <c r="W11" s="8">
        <v>39.134054949999999</v>
      </c>
      <c r="X11" s="9">
        <v>37.191229530000001</v>
      </c>
      <c r="Y11" s="18">
        <v>61.048300261498234</v>
      </c>
      <c r="Z11" s="8">
        <v>62.971081372096613</v>
      </c>
      <c r="AA11" s="8">
        <v>60.826564380264749</v>
      </c>
      <c r="AB11" s="8">
        <v>43.434115523465707</v>
      </c>
      <c r="AC11" s="8">
        <v>81.397492625368727</v>
      </c>
      <c r="AD11" s="9">
        <v>52.359882005899713</v>
      </c>
    </row>
    <row r="12" spans="1:30" x14ac:dyDescent="0.2">
      <c r="A12" s="15">
        <v>1</v>
      </c>
      <c r="B12" s="22">
        <v>4</v>
      </c>
      <c r="C12" s="2">
        <v>2017</v>
      </c>
      <c r="D12" s="5">
        <v>42739</v>
      </c>
      <c r="E12" s="6">
        <v>14.734500000000001</v>
      </c>
      <c r="F12" s="6">
        <v>3.1266799999999999</v>
      </c>
      <c r="G12" s="7">
        <v>33.202800000000003</v>
      </c>
      <c r="H12" s="8">
        <v>0.35820895520000001</v>
      </c>
      <c r="I12" s="8">
        <v>0.54411764709999999</v>
      </c>
      <c r="J12" s="8">
        <v>0.62686567159999995</v>
      </c>
      <c r="K12" s="8"/>
      <c r="L12" s="8"/>
      <c r="M12" s="6">
        <v>0.32072340430000001</v>
      </c>
      <c r="N12" s="8">
        <v>0.32581347150000001</v>
      </c>
      <c r="O12" s="8">
        <v>0.31156250000000002</v>
      </c>
      <c r="P12" s="8">
        <v>0.46400000000000002</v>
      </c>
      <c r="Q12" s="8"/>
      <c r="R12" s="9"/>
      <c r="S12" s="6">
        <v>26.92200944</v>
      </c>
      <c r="T12" s="8">
        <v>23.036358589999999</v>
      </c>
      <c r="U12" s="8">
        <v>23.036358589999999</v>
      </c>
      <c r="V12" s="8">
        <v>28.58728837</v>
      </c>
      <c r="W12" s="8">
        <v>26.92200944</v>
      </c>
      <c r="X12" s="9">
        <v>24.701637519999998</v>
      </c>
      <c r="Y12" s="18">
        <v>38.455622211967388</v>
      </c>
      <c r="Z12" s="8">
        <v>43.434115523465707</v>
      </c>
      <c r="AA12" s="8">
        <v>68.491887905604713</v>
      </c>
      <c r="AB12" s="8">
        <v>64.299283939792488</v>
      </c>
      <c r="AC12" s="8">
        <v>62.744174689549332</v>
      </c>
      <c r="AD12" s="9">
        <v>42.137424309555449</v>
      </c>
    </row>
    <row r="13" spans="1:30" x14ac:dyDescent="0.2">
      <c r="A13" s="15">
        <v>1</v>
      </c>
      <c r="B13" s="22">
        <v>11</v>
      </c>
      <c r="C13" s="2">
        <v>2017</v>
      </c>
      <c r="D13" s="5">
        <v>42746</v>
      </c>
      <c r="E13" s="6">
        <v>15.123699999999999</v>
      </c>
      <c r="F13" s="6">
        <v>2.0332400000000002</v>
      </c>
      <c r="G13" s="7">
        <v>33.043900000000001</v>
      </c>
      <c r="H13" s="8">
        <v>1.4925373130000001E-2</v>
      </c>
      <c r="I13" s="8">
        <v>0.13235294119999999</v>
      </c>
      <c r="J13" s="8">
        <v>0.2686567164</v>
      </c>
      <c r="K13" s="8">
        <v>0</v>
      </c>
      <c r="L13" s="8"/>
      <c r="M13" s="6">
        <v>0.28880851060000001</v>
      </c>
      <c r="N13" s="8">
        <v>0.31026943010000002</v>
      </c>
      <c r="O13" s="8">
        <v>0.29072916669999999</v>
      </c>
      <c r="P13" s="8">
        <v>0.46400000000000002</v>
      </c>
      <c r="Q13" s="8"/>
      <c r="R13" s="9"/>
      <c r="S13" s="6">
        <v>18.318068279999999</v>
      </c>
      <c r="T13" s="8">
        <v>16.375242849999999</v>
      </c>
      <c r="U13" s="8">
        <v>16.375242849999999</v>
      </c>
      <c r="V13" s="8">
        <v>19.42825423</v>
      </c>
      <c r="W13" s="8">
        <v>18.318068279999999</v>
      </c>
      <c r="X13" s="9">
        <v>16.375242849999999</v>
      </c>
      <c r="Y13" s="18">
        <v>44.892295250698425</v>
      </c>
      <c r="Z13" s="8">
        <v>38.396370791429824</v>
      </c>
      <c r="AA13" s="8">
        <v>35.565739104829213</v>
      </c>
      <c r="AB13" s="8"/>
      <c r="AC13" s="8"/>
      <c r="AD13" s="9"/>
    </row>
    <row r="14" spans="1:30" x14ac:dyDescent="0.2">
      <c r="A14" s="15">
        <v>1</v>
      </c>
      <c r="B14" s="22">
        <v>18</v>
      </c>
      <c r="C14" s="2">
        <v>2017</v>
      </c>
      <c r="D14" s="5">
        <v>42753</v>
      </c>
      <c r="E14" s="6">
        <v>14.7166</v>
      </c>
      <c r="F14" s="6">
        <v>1.84284</v>
      </c>
      <c r="G14" s="7">
        <v>33.042200000000001</v>
      </c>
      <c r="H14" s="8">
        <v>8.9552238810000004E-2</v>
      </c>
      <c r="I14" s="8"/>
      <c r="J14" s="8">
        <v>2.9850746269999999E-2</v>
      </c>
      <c r="K14" s="8"/>
      <c r="L14" s="8"/>
      <c r="M14" s="6">
        <v>0.32604255319999997</v>
      </c>
      <c r="N14" s="8">
        <v>0.36208290160000001</v>
      </c>
      <c r="O14" s="8">
        <v>0.32718750000000002</v>
      </c>
      <c r="P14" s="8"/>
      <c r="Q14" s="8"/>
      <c r="R14" s="9"/>
      <c r="S14" s="6">
        <v>21.093533170000001</v>
      </c>
      <c r="T14" s="8">
        <v>22.481265610000001</v>
      </c>
      <c r="U14" s="8">
        <v>19.705800719999999</v>
      </c>
      <c r="V14" s="8">
        <v>22.203719119999999</v>
      </c>
      <c r="W14" s="8">
        <v>20.2608937</v>
      </c>
      <c r="X14" s="9">
        <v>21.648626140000001</v>
      </c>
      <c r="Y14" s="18">
        <v>43.47744077259695</v>
      </c>
      <c r="Z14" s="8">
        <v>37.740858746775899</v>
      </c>
      <c r="AA14" s="8">
        <v>36.14616193480547</v>
      </c>
      <c r="AB14" s="8">
        <v>67.587315504895528</v>
      </c>
      <c r="AC14" s="8">
        <v>35.19515231400117</v>
      </c>
      <c r="AD14" s="9">
        <v>28.633050721404135</v>
      </c>
    </row>
    <row r="15" spans="1:30" x14ac:dyDescent="0.2">
      <c r="A15" s="15">
        <v>1</v>
      </c>
      <c r="B15" s="22">
        <v>25</v>
      </c>
      <c r="C15" s="2">
        <v>2017</v>
      </c>
      <c r="D15" s="5">
        <v>42760</v>
      </c>
      <c r="E15" s="6"/>
      <c r="F15" s="6"/>
      <c r="G15" s="7"/>
      <c r="H15" s="8">
        <v>3.7741408449999998</v>
      </c>
      <c r="I15" s="8">
        <v>4.7833333329999999</v>
      </c>
      <c r="J15" s="8">
        <v>0.755</v>
      </c>
      <c r="K15" s="8"/>
      <c r="L15" s="8"/>
      <c r="M15" s="6">
        <v>0.75689361700000002</v>
      </c>
      <c r="N15" s="8">
        <v>0.79213471499999999</v>
      </c>
      <c r="O15" s="8">
        <v>0.77510416670000004</v>
      </c>
      <c r="P15" s="8">
        <v>0.51800000000000002</v>
      </c>
      <c r="Q15" s="8"/>
      <c r="R15" s="9"/>
      <c r="S15" s="6">
        <v>32.75048571</v>
      </c>
      <c r="T15" s="8"/>
      <c r="U15" s="8"/>
      <c r="V15" s="8">
        <v>38.301415489999997</v>
      </c>
      <c r="W15" s="8"/>
      <c r="X15" s="9"/>
      <c r="Y15" s="18">
        <v>57.367818638310439</v>
      </c>
      <c r="Z15" s="8">
        <v>66.125968142627499</v>
      </c>
      <c r="AA15" s="8">
        <v>64.488279614901629</v>
      </c>
      <c r="AB15" s="8">
        <v>58.752399940924526</v>
      </c>
      <c r="AC15" s="8">
        <v>64.299283939792488</v>
      </c>
      <c r="AD15" s="9">
        <v>62.744174689549332</v>
      </c>
    </row>
    <row r="16" spans="1:30" x14ac:dyDescent="0.2">
      <c r="A16" s="15">
        <v>2</v>
      </c>
      <c r="B16" s="22">
        <v>1</v>
      </c>
      <c r="C16" s="2">
        <v>2017</v>
      </c>
      <c r="D16" s="5">
        <v>42767</v>
      </c>
      <c r="E16" s="6">
        <v>14.995100000000001</v>
      </c>
      <c r="F16" s="6">
        <v>3.9821200000000001</v>
      </c>
      <c r="G16" s="7">
        <v>32.892299999999999</v>
      </c>
      <c r="H16" s="8">
        <v>2.0980845069999998</v>
      </c>
      <c r="I16" s="8">
        <v>2.233333333</v>
      </c>
      <c r="J16" s="8">
        <v>0</v>
      </c>
      <c r="K16" s="8"/>
      <c r="L16" s="8"/>
      <c r="M16" s="6">
        <v>0.35263829790000001</v>
      </c>
      <c r="N16" s="8">
        <v>0.36208290160000001</v>
      </c>
      <c r="O16" s="8">
        <v>0.35843750000000002</v>
      </c>
      <c r="P16" s="8">
        <v>0.48599999999999999</v>
      </c>
      <c r="Q16" s="8"/>
      <c r="R16" s="9"/>
      <c r="S16" s="6">
        <v>18.873161249999999</v>
      </c>
      <c r="T16" s="8"/>
      <c r="U16" s="8"/>
      <c r="V16" s="8">
        <v>21.093533170000001</v>
      </c>
      <c r="W16" s="8"/>
      <c r="X16" s="9"/>
      <c r="Y16" s="18">
        <v>57.683433317951085</v>
      </c>
      <c r="Z16" s="8">
        <v>35.090755268420246</v>
      </c>
      <c r="AA16" s="8">
        <v>37.79332129963899</v>
      </c>
      <c r="AB16" s="8">
        <v>40.613718411552348</v>
      </c>
      <c r="AC16" s="8">
        <v>46.367994100294993</v>
      </c>
      <c r="AD16" s="9">
        <v>40.376106194690266</v>
      </c>
    </row>
    <row r="17" spans="1:30" x14ac:dyDescent="0.2">
      <c r="A17" s="15">
        <v>2</v>
      </c>
      <c r="B17" s="22">
        <v>8</v>
      </c>
      <c r="C17" s="2">
        <v>2017</v>
      </c>
      <c r="D17" s="5">
        <v>42774</v>
      </c>
      <c r="E17" s="6"/>
      <c r="F17" s="6"/>
      <c r="G17" s="7"/>
      <c r="H17" s="8">
        <v>0.81639436620000005</v>
      </c>
      <c r="I17" s="8">
        <v>0.73333333329999995</v>
      </c>
      <c r="J17" s="8">
        <v>0</v>
      </c>
      <c r="K17" s="8"/>
      <c r="L17" s="8"/>
      <c r="M17" s="6">
        <v>0.3845531915</v>
      </c>
      <c r="N17" s="8">
        <v>0.38280829020000001</v>
      </c>
      <c r="O17" s="8">
        <v>0.36885416669999999</v>
      </c>
      <c r="P17" s="8">
        <v>0.46899999999999997</v>
      </c>
      <c r="Q17" s="8"/>
      <c r="R17" s="9"/>
      <c r="S17" s="6">
        <v>19.983347210000002</v>
      </c>
      <c r="T17" s="8"/>
      <c r="U17" s="8"/>
      <c r="V17" s="8">
        <v>17.485428809999998</v>
      </c>
      <c r="W17" s="8"/>
      <c r="X17" s="9"/>
      <c r="Y17" s="18">
        <v>45.185356099061686</v>
      </c>
      <c r="Z17" s="8">
        <v>75.469158590985998</v>
      </c>
      <c r="AA17" s="8">
        <v>53.305505415162465</v>
      </c>
      <c r="AB17" s="8">
        <v>24.631468110709985</v>
      </c>
      <c r="AC17" s="8">
        <v>36.688790560471972</v>
      </c>
      <c r="AD17" s="9">
        <v>35.766961651917406</v>
      </c>
    </row>
    <row r="18" spans="1:30" x14ac:dyDescent="0.2">
      <c r="A18" s="15">
        <v>2</v>
      </c>
      <c r="B18" s="22">
        <v>15</v>
      </c>
      <c r="C18" s="2">
        <v>2017</v>
      </c>
      <c r="D18" s="5">
        <v>42781</v>
      </c>
      <c r="E18" s="6">
        <v>15.3108</v>
      </c>
      <c r="F18" s="6">
        <v>2.8611399999999998</v>
      </c>
      <c r="G18" s="7">
        <v>33.06</v>
      </c>
      <c r="H18" s="8">
        <v>1.0699154930000001</v>
      </c>
      <c r="I18" s="8">
        <v>1.316666667</v>
      </c>
      <c r="J18" s="8">
        <v>0.47699999999999998</v>
      </c>
      <c r="K18" s="8"/>
      <c r="L18" s="8"/>
      <c r="M18" s="6">
        <v>0.34341904760000003</v>
      </c>
      <c r="N18" s="8">
        <v>0.29761904760000002</v>
      </c>
      <c r="O18" s="8">
        <v>0.30573248409999998</v>
      </c>
      <c r="P18" s="8">
        <v>0.45100000000000001</v>
      </c>
      <c r="Q18" s="8"/>
      <c r="R18" s="9"/>
      <c r="S18" s="6">
        <v>17.762975300000001</v>
      </c>
      <c r="T18" s="8"/>
      <c r="U18" s="8"/>
      <c r="V18" s="8">
        <v>23.036358589999999</v>
      </c>
      <c r="W18" s="8"/>
      <c r="X18" s="9"/>
      <c r="Y18" s="18">
        <v>31.7258883248731</v>
      </c>
      <c r="Z18" s="8">
        <v>36.052145823719428</v>
      </c>
      <c r="AA18" s="8">
        <v>30.272262334536705</v>
      </c>
      <c r="AB18" s="8">
        <v>33.092659446450064</v>
      </c>
      <c r="AC18" s="8">
        <v>51.89896755162242</v>
      </c>
      <c r="AD18" s="9">
        <v>80.014749262536867</v>
      </c>
    </row>
    <row r="19" spans="1:30" x14ac:dyDescent="0.2">
      <c r="A19" s="15">
        <v>2</v>
      </c>
      <c r="B19" s="22">
        <v>22</v>
      </c>
      <c r="C19" s="2">
        <v>2017</v>
      </c>
      <c r="D19" s="5">
        <v>42788</v>
      </c>
      <c r="E19" s="6">
        <v>15.1478</v>
      </c>
      <c r="F19" s="6">
        <v>2.5688200000000001</v>
      </c>
      <c r="G19" s="7">
        <v>32.9054</v>
      </c>
      <c r="H19" s="8">
        <v>1.253014085</v>
      </c>
      <c r="I19" s="8">
        <v>1.25</v>
      </c>
      <c r="J19" s="8">
        <v>0</v>
      </c>
      <c r="K19" s="8"/>
      <c r="L19" s="8"/>
      <c r="M19" s="6">
        <v>0.41960952379999999</v>
      </c>
      <c r="N19" s="8">
        <v>0.32142857139999997</v>
      </c>
      <c r="O19" s="8">
        <v>0.37579617830000001</v>
      </c>
      <c r="P19" s="8">
        <v>0.45500000000000002</v>
      </c>
      <c r="Q19" s="8"/>
      <c r="R19" s="9"/>
      <c r="S19" s="6">
        <v>90.757701920000002</v>
      </c>
      <c r="T19" s="8"/>
      <c r="U19" s="8"/>
      <c r="V19" s="8">
        <v>98.251457119999998</v>
      </c>
      <c r="W19" s="8"/>
      <c r="X19" s="9"/>
      <c r="Y19" s="18">
        <v>141.32441162898016</v>
      </c>
      <c r="Z19" s="8">
        <v>171.48014440433215</v>
      </c>
      <c r="AA19" s="8">
        <v>180.30973451327435</v>
      </c>
      <c r="AB19" s="8">
        <v>224.49948852842323</v>
      </c>
      <c r="AC19" s="8">
        <v>217.05385796009489</v>
      </c>
      <c r="AD19" s="9">
        <v>148.88864274110179</v>
      </c>
    </row>
    <row r="20" spans="1:30" x14ac:dyDescent="0.2">
      <c r="A20" s="15">
        <v>3</v>
      </c>
      <c r="B20" s="22">
        <v>1</v>
      </c>
      <c r="C20" s="2">
        <v>2017</v>
      </c>
      <c r="D20" s="5">
        <v>42795</v>
      </c>
      <c r="E20" s="6">
        <v>14.418200000000001</v>
      </c>
      <c r="F20" s="6">
        <v>2.75848</v>
      </c>
      <c r="G20" s="7">
        <v>33.180900000000001</v>
      </c>
      <c r="H20" s="8">
        <v>4.6896338030000004</v>
      </c>
      <c r="I20" s="8">
        <v>5.8</v>
      </c>
      <c r="J20" s="8">
        <v>0.41899999999999998</v>
      </c>
      <c r="K20" s="8"/>
      <c r="L20" s="8"/>
      <c r="M20" s="6">
        <v>0.5053238095</v>
      </c>
      <c r="N20" s="8">
        <v>0.39285714290000001</v>
      </c>
      <c r="O20" s="8">
        <v>0.45222929940000001</v>
      </c>
      <c r="P20" s="8">
        <v>0.502</v>
      </c>
      <c r="Q20" s="8"/>
      <c r="R20" s="9"/>
      <c r="S20" s="6">
        <v>24.42409104</v>
      </c>
      <c r="T20" s="8"/>
      <c r="U20" s="8"/>
      <c r="V20" s="8">
        <v>32.195392730000002</v>
      </c>
      <c r="W20" s="8"/>
      <c r="X20" s="9"/>
      <c r="Y20" s="18">
        <v>51.055823469238639</v>
      </c>
      <c r="Z20" s="8">
        <v>50.099413980745084</v>
      </c>
      <c r="AA20" s="8">
        <v>30.137719686900013</v>
      </c>
      <c r="AB20" s="8">
        <v>56.079205027034924</v>
      </c>
      <c r="AC20" s="8">
        <v>54.895702525463925</v>
      </c>
      <c r="AD20" s="9">
        <v>19.061069265987303</v>
      </c>
    </row>
    <row r="21" spans="1:30" x14ac:dyDescent="0.2">
      <c r="A21" s="15">
        <v>3</v>
      </c>
      <c r="B21" s="22">
        <v>8</v>
      </c>
      <c r="C21" s="2">
        <v>2017</v>
      </c>
      <c r="D21" s="5">
        <v>42802</v>
      </c>
      <c r="E21" s="6">
        <v>14.890599999999999</v>
      </c>
      <c r="F21" s="6">
        <v>2.89072</v>
      </c>
      <c r="G21" s="7">
        <v>33.225900000000003</v>
      </c>
      <c r="H21" s="8">
        <v>1.150943396</v>
      </c>
      <c r="I21" s="8">
        <v>1.45</v>
      </c>
      <c r="J21" s="8">
        <v>0</v>
      </c>
      <c r="K21" s="8"/>
      <c r="L21" s="8"/>
      <c r="M21" s="6">
        <v>0.31484761900000002</v>
      </c>
      <c r="N21" s="8">
        <v>0.28571428570000001</v>
      </c>
      <c r="O21" s="8">
        <v>0.2929936306</v>
      </c>
      <c r="P21" s="8">
        <v>0.42199999999999999</v>
      </c>
      <c r="Q21" s="8"/>
      <c r="R21" s="9"/>
      <c r="S21" s="6">
        <v>27.477102410000001</v>
      </c>
      <c r="T21" s="8"/>
      <c r="U21" s="8"/>
      <c r="V21" s="8">
        <v>28.864834859999998</v>
      </c>
      <c r="W21" s="8"/>
      <c r="X21" s="9"/>
      <c r="Y21" s="18">
        <v>47.402455063568603</v>
      </c>
      <c r="Z21" s="8">
        <v>46.611204130040463</v>
      </c>
      <c r="AA21" s="8">
        <v>53.675601831339527</v>
      </c>
      <c r="AB21" s="8">
        <v>51.969165570656145</v>
      </c>
      <c r="AC21" s="8">
        <v>50.971466443421242</v>
      </c>
      <c r="AD21" s="9">
        <v>50.444912125239995</v>
      </c>
    </row>
    <row r="22" spans="1:30" x14ac:dyDescent="0.2">
      <c r="A22" s="15">
        <v>3</v>
      </c>
      <c r="B22" s="22">
        <v>15</v>
      </c>
      <c r="C22" s="2">
        <v>2017</v>
      </c>
      <c r="D22" s="5">
        <v>42809</v>
      </c>
      <c r="E22" s="6">
        <v>15.382</v>
      </c>
      <c r="F22" s="6">
        <v>4.0756600000000001</v>
      </c>
      <c r="G22" s="7">
        <v>33.205800000000004</v>
      </c>
      <c r="H22" s="8">
        <v>0.35849056600000001</v>
      </c>
      <c r="I22" s="8">
        <v>0.46666666670000001</v>
      </c>
      <c r="J22" s="8">
        <v>0</v>
      </c>
      <c r="K22" s="8"/>
      <c r="L22" s="8"/>
      <c r="M22" s="6">
        <v>0.24341904759999999</v>
      </c>
      <c r="N22" s="8">
        <v>0.21428571430000001</v>
      </c>
      <c r="O22" s="8">
        <v>0.24840764330000001</v>
      </c>
      <c r="P22" s="8">
        <v>0.433</v>
      </c>
      <c r="Q22" s="8"/>
      <c r="R22" s="9"/>
      <c r="S22" s="6">
        <v>27.477102410000001</v>
      </c>
      <c r="T22" s="8"/>
      <c r="U22" s="8"/>
      <c r="V22" s="8">
        <v>26.92200944</v>
      </c>
      <c r="W22" s="8"/>
      <c r="X22" s="9"/>
      <c r="Y22" s="18">
        <v>62.472599736957484</v>
      </c>
      <c r="Z22" s="8">
        <v>61.000069764197015</v>
      </c>
      <c r="AA22" s="8">
        <v>69.829050361837247</v>
      </c>
      <c r="AB22" s="8">
        <v>56.992547128452436</v>
      </c>
      <c r="AC22" s="8">
        <v>55.767754988140076</v>
      </c>
      <c r="AD22" s="9">
        <v>50.906439226111353</v>
      </c>
    </row>
    <row r="23" spans="1:30" x14ac:dyDescent="0.2">
      <c r="A23" s="15">
        <v>3</v>
      </c>
      <c r="B23" s="22">
        <v>22</v>
      </c>
      <c r="C23" s="2">
        <v>2017</v>
      </c>
      <c r="D23" s="5">
        <v>42816</v>
      </c>
      <c r="E23" s="6">
        <v>16.291499999999999</v>
      </c>
      <c r="F23" s="6">
        <v>3.8946999999999998</v>
      </c>
      <c r="G23" s="7">
        <v>33.220199999999998</v>
      </c>
      <c r="H23" s="8">
        <v>0.20754716979999999</v>
      </c>
      <c r="I23" s="8">
        <v>0</v>
      </c>
      <c r="J23" s="8">
        <v>0</v>
      </c>
      <c r="K23" s="8"/>
      <c r="L23" s="8"/>
      <c r="M23" s="6">
        <v>0.26246666670000002</v>
      </c>
      <c r="N23" s="8">
        <v>0.2380952381</v>
      </c>
      <c r="O23" s="8">
        <v>0.24840764330000001</v>
      </c>
      <c r="P23" s="8">
        <v>0.42299999999999999</v>
      </c>
      <c r="Q23" s="8">
        <v>0.42499999999999999</v>
      </c>
      <c r="R23" s="9"/>
      <c r="S23" s="6">
        <v>16.930335830000001</v>
      </c>
      <c r="T23" s="8"/>
      <c r="U23" s="8"/>
      <c r="V23" s="8">
        <v>18.873161249999999</v>
      </c>
      <c r="W23" s="8"/>
      <c r="X23" s="9"/>
      <c r="Y23" s="18">
        <v>34.61566564372351</v>
      </c>
      <c r="Z23" s="8">
        <v>34.402469652574297</v>
      </c>
      <c r="AA23" s="8">
        <v>34.291463594742282</v>
      </c>
      <c r="AB23" s="8">
        <v>33.245652491597248</v>
      </c>
      <c r="AC23" s="8">
        <v>33.094390958560069</v>
      </c>
      <c r="AD23" s="9">
        <v>52.291020528725454</v>
      </c>
    </row>
    <row r="24" spans="1:30" x14ac:dyDescent="0.2">
      <c r="A24" s="15">
        <v>3</v>
      </c>
      <c r="B24" s="22">
        <v>29</v>
      </c>
      <c r="C24" s="2">
        <v>2017</v>
      </c>
      <c r="D24" s="5">
        <v>42823</v>
      </c>
      <c r="E24" s="6">
        <v>15.446099999999999</v>
      </c>
      <c r="F24" s="6">
        <v>8.9180799999999998</v>
      </c>
      <c r="G24" s="7">
        <v>33.265300000000003</v>
      </c>
      <c r="H24" s="8">
        <v>2.3018867919999999</v>
      </c>
      <c r="I24" s="8">
        <v>0.29199999999999998</v>
      </c>
      <c r="J24" s="8">
        <v>0.45</v>
      </c>
      <c r="K24" s="8"/>
      <c r="L24" s="8"/>
      <c r="M24" s="6">
        <v>0.42708333329999998</v>
      </c>
      <c r="N24" s="8">
        <v>0.30952380950000002</v>
      </c>
      <c r="O24" s="8">
        <v>0.33757961780000001</v>
      </c>
      <c r="P24" s="8">
        <v>0.46400000000000002</v>
      </c>
      <c r="Q24" s="8">
        <v>0.46500000000000002</v>
      </c>
      <c r="R24" s="9"/>
      <c r="S24" s="6">
        <v>58.839855679999999</v>
      </c>
      <c r="T24" s="8"/>
      <c r="U24" s="8"/>
      <c r="V24" s="8">
        <v>53.288925900000002</v>
      </c>
      <c r="W24" s="8"/>
      <c r="X24" s="9"/>
      <c r="Y24" s="18"/>
      <c r="Z24" s="8"/>
      <c r="AA24" s="8"/>
      <c r="AB24" s="8"/>
      <c r="AC24" s="8"/>
      <c r="AD24" s="9"/>
    </row>
    <row r="25" spans="1:30" x14ac:dyDescent="0.2">
      <c r="A25" s="15">
        <v>4</v>
      </c>
      <c r="B25" s="22">
        <v>5</v>
      </c>
      <c r="C25" s="2">
        <v>2017</v>
      </c>
      <c r="D25" s="5">
        <v>42830</v>
      </c>
      <c r="E25" s="6">
        <v>15.018599999999999</v>
      </c>
      <c r="F25" s="6">
        <v>5.1927399999999997</v>
      </c>
      <c r="G25" s="7">
        <v>33.331299999999999</v>
      </c>
      <c r="H25" s="8">
        <v>2.0566037740000001</v>
      </c>
      <c r="I25" s="8">
        <v>1.07</v>
      </c>
      <c r="J25" s="8">
        <v>0.43099999999999999</v>
      </c>
      <c r="K25" s="8"/>
      <c r="L25" s="8"/>
      <c r="M25" s="6">
        <v>0.30208333329999998</v>
      </c>
      <c r="N25" s="8">
        <v>0.25</v>
      </c>
      <c r="O25" s="8">
        <v>0.26114649680000002</v>
      </c>
      <c r="P25" s="8">
        <v>0.42199999999999999</v>
      </c>
      <c r="Q25" s="8">
        <v>0.46100000000000002</v>
      </c>
      <c r="R25" s="9"/>
      <c r="S25" s="6">
        <v>33.028032199999998</v>
      </c>
      <c r="T25" s="8"/>
      <c r="U25" s="8"/>
      <c r="V25" s="8">
        <v>36.081043569999999</v>
      </c>
      <c r="W25" s="8"/>
      <c r="X25" s="9"/>
      <c r="Y25" s="18">
        <v>87.589507525938913</v>
      </c>
      <c r="Z25" s="8">
        <v>84.981512487791264</v>
      </c>
      <c r="AA25" s="8">
        <v>64.290725151380897</v>
      </c>
      <c r="AB25" s="8">
        <v>71.149349700423784</v>
      </c>
      <c r="AC25" s="8">
        <v>69.284568159620477</v>
      </c>
      <c r="AD25" s="9">
        <v>79.059592379264515</v>
      </c>
    </row>
    <row r="26" spans="1:30" x14ac:dyDescent="0.2">
      <c r="A26" s="15">
        <v>4</v>
      </c>
      <c r="B26" s="22">
        <v>12</v>
      </c>
      <c r="C26" s="2">
        <v>2017</v>
      </c>
      <c r="D26" s="5">
        <v>42837</v>
      </c>
      <c r="E26" s="6">
        <v>15.7926</v>
      </c>
      <c r="F26" s="6">
        <v>9.5410000000000004</v>
      </c>
      <c r="G26" s="7">
        <v>33.2468</v>
      </c>
      <c r="H26" s="8">
        <v>0.1186440678</v>
      </c>
      <c r="I26" s="8">
        <v>2.64</v>
      </c>
      <c r="J26" s="8">
        <v>0</v>
      </c>
      <c r="K26" s="8"/>
      <c r="L26" s="8"/>
      <c r="M26" s="6">
        <v>0.26041666670000002</v>
      </c>
      <c r="N26" s="8">
        <v>0.20238095240000001</v>
      </c>
      <c r="O26" s="8">
        <v>0.2038216561</v>
      </c>
      <c r="P26" s="8">
        <v>2.57</v>
      </c>
      <c r="Q26" s="8">
        <v>0.51200000000000001</v>
      </c>
      <c r="R26" s="9"/>
      <c r="S26" s="6">
        <v>77.713016929999995</v>
      </c>
      <c r="T26" s="8"/>
      <c r="U26" s="8"/>
      <c r="V26" s="8">
        <v>47.737996109999997</v>
      </c>
      <c r="W26" s="8"/>
      <c r="X26" s="9"/>
      <c r="Y26" s="18">
        <v>124.10264949674364</v>
      </c>
      <c r="Z26" s="8">
        <v>129.41360754828253</v>
      </c>
      <c r="AA26" s="8">
        <v>177.36865738661874</v>
      </c>
      <c r="AB26" s="8">
        <v>93.574230313795155</v>
      </c>
      <c r="AC26" s="8">
        <v>109.6030517470146</v>
      </c>
      <c r="AD26" s="9">
        <v>138.54587636581348</v>
      </c>
    </row>
    <row r="27" spans="1:30" x14ac:dyDescent="0.2">
      <c r="A27" s="15">
        <v>4</v>
      </c>
      <c r="B27" s="22">
        <v>19</v>
      </c>
      <c r="C27" s="2">
        <v>2017</v>
      </c>
      <c r="D27" s="5">
        <v>42844</v>
      </c>
      <c r="E27" s="6">
        <v>16.073</v>
      </c>
      <c r="F27" s="6">
        <v>7.56088</v>
      </c>
      <c r="G27" s="7">
        <v>33.236800000000002</v>
      </c>
      <c r="H27" s="8">
        <v>0.20338983050000001</v>
      </c>
      <c r="I27" s="8">
        <v>0</v>
      </c>
      <c r="J27" s="8">
        <v>0</v>
      </c>
      <c r="K27" s="8"/>
      <c r="L27" s="8"/>
      <c r="M27" s="6">
        <v>0.30729166670000002</v>
      </c>
      <c r="N27" s="8">
        <v>0.20833333330000001</v>
      </c>
      <c r="O27" s="8">
        <v>0.22292993629999999</v>
      </c>
      <c r="P27" s="8">
        <v>0.45200000000000001</v>
      </c>
      <c r="Q27" s="8">
        <v>0.41899999999999998</v>
      </c>
      <c r="R27" s="9"/>
      <c r="S27" s="6">
        <v>111.5736886</v>
      </c>
      <c r="T27" s="8"/>
      <c r="U27" s="8"/>
      <c r="V27" s="8">
        <v>72.162087150000005</v>
      </c>
      <c r="W27" s="8"/>
      <c r="X27" s="9"/>
      <c r="Y27" s="18">
        <v>127.80306394316166</v>
      </c>
      <c r="Z27" s="8">
        <v>105.45665634674923</v>
      </c>
      <c r="AA27" s="8">
        <v>194.20745397395598</v>
      </c>
      <c r="AB27" s="8">
        <v>115.77671699230316</v>
      </c>
      <c r="AC27" s="8">
        <v>116.05300014742741</v>
      </c>
      <c r="AD27" s="9">
        <v>117.49738063164197</v>
      </c>
    </row>
    <row r="28" spans="1:30" x14ac:dyDescent="0.2">
      <c r="A28" s="15">
        <v>4</v>
      </c>
      <c r="B28" s="22">
        <v>26</v>
      </c>
      <c r="C28" s="2">
        <v>2017</v>
      </c>
      <c r="D28" s="5">
        <v>42851</v>
      </c>
      <c r="E28" s="6">
        <v>15.7233</v>
      </c>
      <c r="F28" s="6">
        <v>8.0498200000000004</v>
      </c>
      <c r="G28" s="7">
        <v>33.220199999999998</v>
      </c>
      <c r="H28" s="8">
        <v>0.35593220339999998</v>
      </c>
      <c r="I28" s="8">
        <v>1.17</v>
      </c>
      <c r="J28" s="8">
        <v>0</v>
      </c>
      <c r="K28" s="8"/>
      <c r="L28" s="8"/>
      <c r="M28" s="6">
        <v>0.19791666669999999</v>
      </c>
      <c r="N28" s="8">
        <v>0.14880952380000001</v>
      </c>
      <c r="O28" s="8">
        <v>0.15923566880000001</v>
      </c>
      <c r="P28" s="8">
        <v>0.57999999999999996</v>
      </c>
      <c r="Q28" s="8">
        <v>0.39400000000000002</v>
      </c>
      <c r="R28" s="9"/>
      <c r="S28" s="6">
        <v>51.068553979999997</v>
      </c>
      <c r="T28" s="8"/>
      <c r="U28" s="8"/>
      <c r="V28" s="8">
        <v>36.081043569999999</v>
      </c>
      <c r="W28" s="8"/>
      <c r="X28" s="9"/>
      <c r="Y28" s="18">
        <v>113.92650976909414</v>
      </c>
      <c r="Z28" s="8">
        <v>77.353309744950607</v>
      </c>
      <c r="AA28" s="8">
        <v>109.07798233797338</v>
      </c>
      <c r="AB28" s="8">
        <v>79.235124333925398</v>
      </c>
      <c r="AC28" s="8">
        <v>77.814020344980094</v>
      </c>
      <c r="AD28" s="9">
        <v>71.658434366112857</v>
      </c>
    </row>
    <row r="29" spans="1:30" x14ac:dyDescent="0.2">
      <c r="A29" s="15">
        <v>5</v>
      </c>
      <c r="B29" s="22">
        <v>3</v>
      </c>
      <c r="C29" s="2">
        <v>2017</v>
      </c>
      <c r="D29" s="5">
        <v>42858</v>
      </c>
      <c r="E29" s="6">
        <v>17.092400000000001</v>
      </c>
      <c r="F29" s="6">
        <v>4.62202</v>
      </c>
      <c r="G29" s="7">
        <v>33.479700000000001</v>
      </c>
      <c r="H29" s="8">
        <v>1.0338983049999999</v>
      </c>
      <c r="I29" s="8">
        <v>0.37</v>
      </c>
      <c r="J29" s="8">
        <v>0</v>
      </c>
      <c r="K29" s="8"/>
      <c r="L29" s="8"/>
      <c r="M29" s="6">
        <v>0.20833333330000001</v>
      </c>
      <c r="N29" s="8">
        <v>0.17261904759999999</v>
      </c>
      <c r="O29" s="8">
        <v>0.22292993629999999</v>
      </c>
      <c r="P29" s="8">
        <v>0.39500000000000002</v>
      </c>
      <c r="Q29" s="8">
        <v>0.40300000000000002</v>
      </c>
      <c r="R29" s="9"/>
      <c r="S29" s="6">
        <v>52.733832919999998</v>
      </c>
      <c r="T29" s="8"/>
      <c r="U29" s="8"/>
      <c r="V29" s="8">
        <v>52.17873994</v>
      </c>
      <c r="W29" s="8"/>
      <c r="X29" s="9"/>
      <c r="Y29" s="18">
        <v>92.649126702190657</v>
      </c>
      <c r="Z29" s="8">
        <v>74.128335544744218</v>
      </c>
      <c r="AA29" s="8">
        <v>92.706930100284382</v>
      </c>
      <c r="AB29" s="8">
        <v>83.860642391947891</v>
      </c>
      <c r="AC29" s="8">
        <v>73.667624944714717</v>
      </c>
      <c r="AD29" s="9">
        <v>81.948810058374477</v>
      </c>
    </row>
    <row r="30" spans="1:30" x14ac:dyDescent="0.2">
      <c r="A30" s="15">
        <v>5</v>
      </c>
      <c r="B30" s="22">
        <v>10</v>
      </c>
      <c r="C30" s="2">
        <v>2017</v>
      </c>
      <c r="D30" s="5">
        <v>42865</v>
      </c>
      <c r="E30" s="6">
        <v>17.150300000000001</v>
      </c>
      <c r="F30" s="6">
        <v>2.66974</v>
      </c>
      <c r="G30" s="7">
        <v>33.424300000000002</v>
      </c>
      <c r="H30" s="8">
        <v>0.186440678</v>
      </c>
      <c r="I30" s="8"/>
      <c r="J30" s="8"/>
      <c r="K30" s="8"/>
      <c r="L30" s="8"/>
      <c r="M30" s="6">
        <v>0.17708333330000001</v>
      </c>
      <c r="N30" s="8">
        <v>0.15476190479999999</v>
      </c>
      <c r="O30" s="8">
        <v>0.15286624200000001</v>
      </c>
      <c r="P30" s="8">
        <v>0.39800000000000002</v>
      </c>
      <c r="Q30" s="8"/>
      <c r="R30" s="9"/>
      <c r="S30" s="6">
        <v>21.648626140000001</v>
      </c>
      <c r="T30" s="8"/>
      <c r="U30" s="8"/>
      <c r="V30" s="8">
        <v>26.644462950000001</v>
      </c>
      <c r="W30" s="8"/>
      <c r="X30" s="9"/>
      <c r="Y30" s="18">
        <v>46.856497927767919</v>
      </c>
      <c r="Z30" s="8">
        <v>46.485699542975084</v>
      </c>
      <c r="AA30" s="8">
        <v>44.997006436162252</v>
      </c>
      <c r="AB30" s="8">
        <v>47.78160153937241</v>
      </c>
      <c r="AC30" s="8">
        <v>51.09280554326994</v>
      </c>
      <c r="AD30" s="9">
        <v>66.98099086963029</v>
      </c>
    </row>
    <row r="31" spans="1:30" x14ac:dyDescent="0.2">
      <c r="A31" s="15">
        <v>5</v>
      </c>
      <c r="B31" s="22">
        <v>17</v>
      </c>
      <c r="C31" s="2">
        <v>2017</v>
      </c>
      <c r="D31" s="5">
        <v>42872</v>
      </c>
      <c r="E31" s="6">
        <v>18.373100000000001</v>
      </c>
      <c r="F31" s="6">
        <v>3.89818</v>
      </c>
      <c r="G31" s="7">
        <v>33.472099999999998</v>
      </c>
      <c r="H31" s="8">
        <v>0.182</v>
      </c>
      <c r="I31" s="8">
        <v>0</v>
      </c>
      <c r="J31" s="8">
        <v>0</v>
      </c>
      <c r="K31" s="8"/>
      <c r="L31" s="8"/>
      <c r="M31" s="6">
        <v>0.16666666669999999</v>
      </c>
      <c r="N31" s="8">
        <v>0.1011904762</v>
      </c>
      <c r="O31" s="8">
        <v>9.5541401270000006E-2</v>
      </c>
      <c r="P31" s="8">
        <v>0.39300000000000002</v>
      </c>
      <c r="Q31" s="8">
        <v>0.34100000000000003</v>
      </c>
      <c r="R31" s="9">
        <v>0.501</v>
      </c>
      <c r="S31" s="6">
        <v>53.844018869999999</v>
      </c>
      <c r="T31" s="8"/>
      <c r="U31" s="8"/>
      <c r="V31" s="8">
        <v>40.521787400000001</v>
      </c>
      <c r="W31" s="8"/>
      <c r="X31" s="9"/>
      <c r="Y31" s="18">
        <v>125.49030491415039</v>
      </c>
      <c r="Z31" s="8">
        <v>70.442650744508327</v>
      </c>
      <c r="AA31" s="8">
        <v>79.610088310133222</v>
      </c>
      <c r="AB31" s="8">
        <v>143.06727353463589</v>
      </c>
      <c r="AC31" s="8">
        <v>64.453412944125034</v>
      </c>
      <c r="AD31" s="9">
        <v>82.884298757671004</v>
      </c>
    </row>
    <row r="32" spans="1:30" x14ac:dyDescent="0.2">
      <c r="A32" s="15">
        <v>5</v>
      </c>
      <c r="B32" s="22">
        <v>24</v>
      </c>
      <c r="C32" s="2">
        <v>2017</v>
      </c>
      <c r="D32" s="5">
        <v>42879</v>
      </c>
      <c r="E32" s="6">
        <v>17.664999999999999</v>
      </c>
      <c r="F32" s="6">
        <v>7.2702999999999998</v>
      </c>
      <c r="G32" s="7">
        <v>33.424399999999999</v>
      </c>
      <c r="H32" s="8">
        <v>0</v>
      </c>
      <c r="I32" s="8">
        <v>0</v>
      </c>
      <c r="J32" s="8">
        <v>0</v>
      </c>
      <c r="K32" s="8"/>
      <c r="L32" s="8"/>
      <c r="M32" s="6">
        <v>0.11458333330000001</v>
      </c>
      <c r="N32" s="8">
        <v>0.1130952381</v>
      </c>
      <c r="O32" s="8">
        <v>0.1210191083</v>
      </c>
      <c r="P32" s="8">
        <v>0.39</v>
      </c>
      <c r="Q32" s="8">
        <v>0.49299999999999999</v>
      </c>
      <c r="R32" s="9">
        <v>0.36</v>
      </c>
      <c r="S32" s="6">
        <v>51.623646960000002</v>
      </c>
      <c r="T32" s="8"/>
      <c r="U32" s="8"/>
      <c r="V32" s="8">
        <v>54.121565359999998</v>
      </c>
      <c r="W32" s="8"/>
      <c r="X32" s="9"/>
      <c r="Y32" s="18">
        <v>121.78989046773239</v>
      </c>
      <c r="Z32" s="8">
        <v>73.667624944714717</v>
      </c>
      <c r="AA32" s="8">
        <v>120.3038467295315</v>
      </c>
      <c r="AB32" s="8">
        <v>74.609606275902905</v>
      </c>
      <c r="AC32" s="8">
        <v>69.060518944419883</v>
      </c>
      <c r="AD32" s="9">
        <v>90.368208352043112</v>
      </c>
    </row>
    <row r="33" spans="1:30" x14ac:dyDescent="0.2">
      <c r="A33" s="15">
        <v>5</v>
      </c>
      <c r="B33" s="22">
        <v>31</v>
      </c>
      <c r="C33" s="2">
        <v>2017</v>
      </c>
      <c r="D33" s="5">
        <v>42886</v>
      </c>
      <c r="E33" s="6">
        <v>16.038900000000002</v>
      </c>
      <c r="F33" s="6">
        <v>8.7406000000000006</v>
      </c>
      <c r="G33" s="7">
        <v>33.423299999999998</v>
      </c>
      <c r="H33" s="8">
        <v>0</v>
      </c>
      <c r="I33" s="8">
        <v>0</v>
      </c>
      <c r="J33" s="8">
        <v>0</v>
      </c>
      <c r="K33" s="8"/>
      <c r="L33" s="8"/>
      <c r="M33" s="6">
        <v>0.17708333330000001</v>
      </c>
      <c r="N33" s="8">
        <v>0.15476190479999999</v>
      </c>
      <c r="O33" s="8">
        <v>0.19108280250000001</v>
      </c>
      <c r="P33" s="8">
        <v>0.48799999999999999</v>
      </c>
      <c r="Q33" s="8">
        <v>0.52400000000000002</v>
      </c>
      <c r="R33" s="9">
        <v>0.40899999999999997</v>
      </c>
      <c r="S33" s="6">
        <v>58.284762700000002</v>
      </c>
      <c r="T33" s="8"/>
      <c r="U33" s="8"/>
      <c r="V33" s="8">
        <v>53.56647238</v>
      </c>
      <c r="W33" s="8"/>
      <c r="X33" s="9"/>
      <c r="Y33" s="18">
        <v>67.671329188869151</v>
      </c>
      <c r="Z33" s="8">
        <v>74.589046144773704</v>
      </c>
      <c r="AA33" s="8">
        <v>65.746038732394354</v>
      </c>
      <c r="AB33" s="8">
        <v>91.771441400987896</v>
      </c>
      <c r="AC33" s="8">
        <v>54.52147421607966</v>
      </c>
      <c r="AD33" s="9">
        <v>59.973345179920031</v>
      </c>
    </row>
    <row r="34" spans="1:30" x14ac:dyDescent="0.2">
      <c r="A34" s="15">
        <v>6</v>
      </c>
      <c r="B34" s="22">
        <v>7</v>
      </c>
      <c r="C34" s="2">
        <v>2017</v>
      </c>
      <c r="D34" s="5">
        <v>42893</v>
      </c>
      <c r="E34" s="6">
        <v>17.7913</v>
      </c>
      <c r="F34" s="6">
        <v>10.042120000000001</v>
      </c>
      <c r="G34" s="7">
        <v>33.416800000000002</v>
      </c>
      <c r="H34" s="8">
        <v>0</v>
      </c>
      <c r="I34" s="8">
        <v>0</v>
      </c>
      <c r="J34" s="8">
        <v>0</v>
      </c>
      <c r="K34" s="8"/>
      <c r="L34" s="8"/>
      <c r="M34" s="6">
        <v>0.24479166669999999</v>
      </c>
      <c r="N34" s="8">
        <v>0.18181818180000001</v>
      </c>
      <c r="O34" s="8">
        <v>0.1679041916</v>
      </c>
      <c r="P34" s="8">
        <v>0.48299999999999998</v>
      </c>
      <c r="Q34" s="8">
        <v>0.39</v>
      </c>
      <c r="R34" s="9">
        <v>0.39</v>
      </c>
      <c r="S34" s="6">
        <v>16.09769636</v>
      </c>
      <c r="T34" s="8"/>
      <c r="U34" s="8"/>
      <c r="V34" s="8">
        <v>19.705800719999999</v>
      </c>
      <c r="W34" s="8"/>
      <c r="X34" s="9"/>
      <c r="Y34" s="18">
        <v>35.027875586854456</v>
      </c>
      <c r="Z34" s="8">
        <v>35.016347154109077</v>
      </c>
      <c r="AA34" s="8">
        <v>30.819635717458908</v>
      </c>
      <c r="AB34" s="8">
        <v>29.526115023474176</v>
      </c>
      <c r="AC34" s="8">
        <v>39.660425026006841</v>
      </c>
      <c r="AD34" s="9">
        <v>36.835480527173111</v>
      </c>
    </row>
    <row r="35" spans="1:30" x14ac:dyDescent="0.2">
      <c r="A35" s="15">
        <v>6</v>
      </c>
      <c r="B35" s="22">
        <v>14</v>
      </c>
      <c r="C35" s="2">
        <v>2017</v>
      </c>
      <c r="D35" s="5">
        <v>42900</v>
      </c>
      <c r="E35" s="6">
        <v>18.8157</v>
      </c>
      <c r="F35" s="6">
        <v>3.3292000000000002</v>
      </c>
      <c r="G35" s="7">
        <v>33.494300000000003</v>
      </c>
      <c r="H35" s="8">
        <v>0</v>
      </c>
      <c r="I35" s="8">
        <v>0</v>
      </c>
      <c r="J35" s="8">
        <v>0</v>
      </c>
      <c r="K35" s="8"/>
      <c r="L35" s="8"/>
      <c r="M35" s="6">
        <v>0.11979166669999999</v>
      </c>
      <c r="N35" s="8">
        <v>0.14285714290000001</v>
      </c>
      <c r="O35" s="8">
        <v>0.1319760479</v>
      </c>
      <c r="P35" s="8">
        <v>0.40799999999999997</v>
      </c>
      <c r="Q35" s="8">
        <v>0.29399999999999998</v>
      </c>
      <c r="R35" s="9">
        <v>0.36799999999999999</v>
      </c>
      <c r="S35" s="6">
        <v>26.644462950000001</v>
      </c>
      <c r="T35" s="8"/>
      <c r="U35" s="8"/>
      <c r="V35" s="8">
        <v>24.42409104</v>
      </c>
      <c r="W35" s="8"/>
      <c r="X35" s="9"/>
      <c r="Y35" s="18">
        <v>49.240757042253513</v>
      </c>
      <c r="Z35" s="8">
        <v>51.735027492941001</v>
      </c>
      <c r="AA35" s="8"/>
      <c r="AB35" s="8">
        <v>46.031396713615024</v>
      </c>
      <c r="AC35" s="8">
        <v>40.124832813196619</v>
      </c>
      <c r="AD35" s="9">
        <v>46.553383681326828</v>
      </c>
    </row>
    <row r="36" spans="1:30" x14ac:dyDescent="0.2">
      <c r="A36" s="15">
        <v>6</v>
      </c>
      <c r="B36" s="22">
        <v>21</v>
      </c>
      <c r="C36" s="2">
        <v>2017</v>
      </c>
      <c r="D36" s="5">
        <v>42907</v>
      </c>
      <c r="E36" s="6">
        <v>19.105399999999999</v>
      </c>
      <c r="F36" s="6">
        <v>4.24444</v>
      </c>
      <c r="G36" s="7">
        <v>33.442500000000003</v>
      </c>
      <c r="H36" s="8">
        <v>0</v>
      </c>
      <c r="I36" s="8">
        <v>0</v>
      </c>
      <c r="J36" s="8">
        <v>0</v>
      </c>
      <c r="K36" s="8"/>
      <c r="L36" s="8"/>
      <c r="M36" s="6">
        <v>0.16145833330000001</v>
      </c>
      <c r="N36" s="8">
        <v>0.18181818180000001</v>
      </c>
      <c r="O36" s="8">
        <v>0.1619161677</v>
      </c>
      <c r="P36" s="8">
        <v>0.46700000000000003</v>
      </c>
      <c r="Q36" s="8">
        <v>0.35699999999999998</v>
      </c>
      <c r="R36" s="9">
        <v>0.39300000000000002</v>
      </c>
      <c r="S36" s="6">
        <v>52.536579306571618</v>
      </c>
      <c r="T36" s="8"/>
      <c r="U36" s="8"/>
      <c r="V36" s="8">
        <v>45.572352872062709</v>
      </c>
      <c r="W36" s="8"/>
      <c r="X36" s="9"/>
      <c r="Y36" s="18">
        <v>35.027875586854456</v>
      </c>
      <c r="Z36" s="8">
        <v>54.985882003269438</v>
      </c>
      <c r="AA36" s="8">
        <v>57.196801421590408</v>
      </c>
      <c r="AB36" s="8">
        <v>45.114436619718312</v>
      </c>
      <c r="AC36" s="8">
        <v>49.877396344181896</v>
      </c>
      <c r="AD36" s="9">
        <v>59.973345179920031</v>
      </c>
    </row>
    <row r="37" spans="1:30" x14ac:dyDescent="0.2">
      <c r="A37" s="15">
        <v>6</v>
      </c>
      <c r="B37" s="22">
        <v>28</v>
      </c>
      <c r="C37" s="2">
        <v>2017</v>
      </c>
      <c r="D37" s="5">
        <v>42914</v>
      </c>
      <c r="E37" s="6">
        <v>17.930599999999998</v>
      </c>
      <c r="F37" s="6">
        <v>4.2601000000000004</v>
      </c>
      <c r="G37" s="7">
        <v>33.375700000000002</v>
      </c>
      <c r="H37" s="8">
        <v>0</v>
      </c>
      <c r="I37" s="8">
        <v>0</v>
      </c>
      <c r="J37" s="8">
        <v>0</v>
      </c>
      <c r="K37" s="8"/>
      <c r="L37" s="8"/>
      <c r="M37" s="6">
        <v>0.16666666669999999</v>
      </c>
      <c r="N37" s="8">
        <v>0.10389610389999999</v>
      </c>
      <c r="O37" s="8">
        <v>9.6047904190000005E-2</v>
      </c>
      <c r="P37" s="8">
        <v>0.42599999999999999</v>
      </c>
      <c r="Q37" s="8">
        <v>0.52200000000000002</v>
      </c>
      <c r="R37" s="9">
        <v>0.34899999999999998</v>
      </c>
      <c r="S37" s="6">
        <v>35.62358704129678</v>
      </c>
      <c r="T37" s="8">
        <v>39.848970264988864</v>
      </c>
      <c r="U37" s="8">
        <v>43.270577366585002</v>
      </c>
      <c r="V37" s="8">
        <v>41.048740937786746</v>
      </c>
      <c r="W37" s="8"/>
      <c r="X37" s="9"/>
      <c r="Y37" s="18">
        <v>39.154196009389672</v>
      </c>
      <c r="Z37" s="8">
        <v>43.375687323525042</v>
      </c>
      <c r="AA37" s="8">
        <v>47.016140974381763</v>
      </c>
      <c r="AB37" s="8">
        <v>46.031396713615024</v>
      </c>
      <c r="AC37" s="8">
        <v>47.090949621043251</v>
      </c>
      <c r="AD37" s="9">
        <v>46.553383681326828</v>
      </c>
    </row>
    <row r="38" spans="1:30" x14ac:dyDescent="0.2">
      <c r="A38" s="15">
        <v>7</v>
      </c>
      <c r="B38" s="22">
        <v>5</v>
      </c>
      <c r="C38" s="2">
        <v>2017</v>
      </c>
      <c r="D38" s="5">
        <v>42921</v>
      </c>
      <c r="E38" s="6">
        <v>18.521899999999999</v>
      </c>
      <c r="F38" s="6">
        <v>4.8673599999999997</v>
      </c>
      <c r="G38" s="7">
        <v>33.361199999999997</v>
      </c>
      <c r="H38" s="8">
        <v>0</v>
      </c>
      <c r="I38" s="8">
        <v>0</v>
      </c>
      <c r="J38" s="8">
        <v>0</v>
      </c>
      <c r="K38" s="8"/>
      <c r="L38" s="8"/>
      <c r="M38" s="6">
        <v>0.109375</v>
      </c>
      <c r="N38" s="8">
        <v>0.12987012989999999</v>
      </c>
      <c r="O38" s="8">
        <v>0.114011976</v>
      </c>
      <c r="P38" s="8">
        <v>0.40300000000000002</v>
      </c>
      <c r="Q38" s="8">
        <v>0.36</v>
      </c>
      <c r="R38" s="9">
        <v>0.373</v>
      </c>
      <c r="S38" s="6">
        <v>42.351630805007204</v>
      </c>
      <c r="T38" s="8">
        <v>47.732814088693765</v>
      </c>
      <c r="U38" s="8">
        <v>48.196158478425595</v>
      </c>
      <c r="V38" s="8">
        <v>52.474416461311726</v>
      </c>
      <c r="W38" s="8"/>
      <c r="X38" s="9"/>
      <c r="Y38" s="18">
        <v>38.23723591549296</v>
      </c>
      <c r="Z38" s="8">
        <v>42.911279536335265</v>
      </c>
      <c r="AA38" s="8">
        <v>40.074781578557683</v>
      </c>
      <c r="AB38" s="8">
        <v>32.27699530516432</v>
      </c>
      <c r="AC38" s="8">
        <v>42.911279536335265</v>
      </c>
      <c r="AD38" s="9">
        <v>46.090626388271886</v>
      </c>
    </row>
    <row r="39" spans="1:30" x14ac:dyDescent="0.2">
      <c r="A39" s="15">
        <v>7</v>
      </c>
      <c r="B39" s="22">
        <v>12</v>
      </c>
      <c r="C39" s="2">
        <v>2017</v>
      </c>
      <c r="D39" s="5">
        <v>42928</v>
      </c>
      <c r="E39" s="6">
        <v>21.596699999999998</v>
      </c>
      <c r="F39" s="6">
        <v>8.99986</v>
      </c>
      <c r="G39" s="7">
        <v>33.355899999999998</v>
      </c>
      <c r="H39" s="8">
        <v>8.85</v>
      </c>
      <c r="I39" s="8">
        <v>0</v>
      </c>
      <c r="J39" s="8">
        <v>0</v>
      </c>
      <c r="K39" s="8"/>
      <c r="L39" s="8"/>
      <c r="M39" s="6">
        <v>0.16145833330000001</v>
      </c>
      <c r="N39" s="8">
        <v>0.17532467530000001</v>
      </c>
      <c r="O39" s="8">
        <v>0.15592814369999999</v>
      </c>
      <c r="P39" s="8">
        <v>0.48699999999999999</v>
      </c>
      <c r="Q39" s="8">
        <v>0.39</v>
      </c>
      <c r="R39" s="9"/>
      <c r="S39" s="6">
        <v>30.979384006041837</v>
      </c>
      <c r="T39" s="8">
        <v>38.159106126730826</v>
      </c>
      <c r="U39" s="8">
        <v>35.068020465605159</v>
      </c>
      <c r="V39" s="8">
        <v>32.67663448170854</v>
      </c>
      <c r="W39" s="8">
        <v>26.226172581682032</v>
      </c>
      <c r="X39" s="9">
        <v>33.285015037222642</v>
      </c>
      <c r="Y39" s="18">
        <v>29.526115023474176</v>
      </c>
      <c r="Z39" s="8">
        <v>45.697726259473924</v>
      </c>
      <c r="AA39" s="8">
        <v>35.909965941063234</v>
      </c>
      <c r="AB39" s="8">
        <v>27.692194835680752</v>
      </c>
      <c r="AC39" s="8">
        <v>35.480754941298855</v>
      </c>
      <c r="AD39" s="9">
        <v>36.372723234118176</v>
      </c>
    </row>
    <row r="40" spans="1:30" x14ac:dyDescent="0.2">
      <c r="A40" s="15">
        <v>7</v>
      </c>
      <c r="B40" s="22">
        <v>19</v>
      </c>
      <c r="C40" s="2">
        <v>2017</v>
      </c>
      <c r="D40" s="5">
        <v>42935</v>
      </c>
      <c r="E40" s="6">
        <v>22.581199999999999</v>
      </c>
      <c r="F40" s="6">
        <v>9.0799000000000003</v>
      </c>
      <c r="G40" s="7">
        <v>33.377000000000002</v>
      </c>
      <c r="H40" s="8">
        <v>0</v>
      </c>
      <c r="I40" s="8">
        <v>0</v>
      </c>
      <c r="J40" s="8">
        <v>0</v>
      </c>
      <c r="K40" s="8"/>
      <c r="L40" s="8"/>
      <c r="M40" s="6">
        <v>0.42699999999999999</v>
      </c>
      <c r="N40" s="8">
        <v>0.378</v>
      </c>
      <c r="O40" s="8">
        <v>0.36199999999999999</v>
      </c>
      <c r="P40" s="8"/>
      <c r="Q40" s="8"/>
      <c r="R40" s="9"/>
      <c r="S40" s="6">
        <v>24.117858783905138</v>
      </c>
      <c r="T40" s="8">
        <v>26.624618047038297</v>
      </c>
      <c r="U40" s="8">
        <v>47.015322158873026</v>
      </c>
      <c r="V40" s="8">
        <v>46.792208357315374</v>
      </c>
      <c r="W40" s="8">
        <v>47.433100870785992</v>
      </c>
      <c r="X40" s="9">
        <v>30.810630764643388</v>
      </c>
      <c r="Y40" s="18">
        <v>49.240757042253513</v>
      </c>
      <c r="Z40" s="8">
        <v>43.840095110714813</v>
      </c>
      <c r="AA40" s="8">
        <v>33.596179475788539</v>
      </c>
      <c r="AB40" s="8">
        <v>36.403315727699521</v>
      </c>
      <c r="AC40" s="8">
        <v>63.809629959875174</v>
      </c>
      <c r="AD40" s="9">
        <v>36.835480527173111</v>
      </c>
    </row>
    <row r="41" spans="1:30" x14ac:dyDescent="0.2">
      <c r="A41" s="15">
        <v>7</v>
      </c>
      <c r="B41" s="22">
        <v>26</v>
      </c>
      <c r="C41" s="2">
        <v>2017</v>
      </c>
      <c r="D41" s="5">
        <v>42942</v>
      </c>
      <c r="E41" s="6">
        <v>22.389600000000002</v>
      </c>
      <c r="F41" s="6">
        <v>17.132619999999999</v>
      </c>
      <c r="G41" s="7">
        <v>33.490099999999998</v>
      </c>
      <c r="H41" s="8">
        <v>0</v>
      </c>
      <c r="I41" s="8">
        <v>0</v>
      </c>
      <c r="J41" s="8">
        <v>0</v>
      </c>
      <c r="K41" s="8"/>
      <c r="L41" s="8"/>
      <c r="M41" s="6">
        <v>0.496</v>
      </c>
      <c r="N41" s="8">
        <v>0.37</v>
      </c>
      <c r="O41" s="8">
        <v>0.34799999999999998</v>
      </c>
      <c r="P41" s="8"/>
      <c r="Q41" s="8"/>
      <c r="R41" s="9"/>
      <c r="S41" s="6">
        <v>22.513069517031006</v>
      </c>
      <c r="T41" s="8">
        <v>21.509708572554405</v>
      </c>
      <c r="U41" s="8">
        <v>24.739676366920051</v>
      </c>
      <c r="V41" s="8">
        <v>22.324412509905049</v>
      </c>
      <c r="W41" s="8">
        <v>26.758706364375634</v>
      </c>
      <c r="X41" s="9">
        <v>27.274935729998688</v>
      </c>
      <c r="Y41" s="18">
        <v>34.04632563754339</v>
      </c>
      <c r="Z41" s="8">
        <v>42.956304050978609</v>
      </c>
      <c r="AA41" s="8">
        <v>38.962745981673429</v>
      </c>
      <c r="AB41" s="8">
        <v>33.228634298693919</v>
      </c>
      <c r="AC41" s="8">
        <v>26.74239082487869</v>
      </c>
      <c r="AD41" s="9">
        <v>30.2686864219372</v>
      </c>
    </row>
    <row r="42" spans="1:30" x14ac:dyDescent="0.2">
      <c r="A42" s="15">
        <v>8</v>
      </c>
      <c r="B42" s="22">
        <v>2</v>
      </c>
      <c r="C42" s="2">
        <v>2017</v>
      </c>
      <c r="D42" s="5">
        <v>42949</v>
      </c>
      <c r="E42" s="6">
        <v>20.4922</v>
      </c>
      <c r="F42" s="6">
        <v>30.60022</v>
      </c>
      <c r="G42" s="7">
        <v>33.408799999999999</v>
      </c>
      <c r="H42" s="8">
        <v>0</v>
      </c>
      <c r="I42" s="8">
        <v>0</v>
      </c>
      <c r="J42" s="8">
        <v>0</v>
      </c>
      <c r="K42" s="8"/>
      <c r="L42" s="8"/>
      <c r="M42" s="6">
        <v>0.45600000000000002</v>
      </c>
      <c r="N42" s="8">
        <v>0.375</v>
      </c>
      <c r="O42" s="8">
        <v>0.36899999999999999</v>
      </c>
      <c r="P42" s="8"/>
      <c r="Q42" s="8"/>
      <c r="R42" s="9"/>
      <c r="S42" s="6">
        <v>29.210573975948044</v>
      </c>
      <c r="T42" s="8">
        <v>20.73390756528368</v>
      </c>
      <c r="U42" s="8">
        <v>28.026572308433582</v>
      </c>
      <c r="V42" s="8">
        <v>22.291674616107805</v>
      </c>
      <c r="W42" s="8">
        <v>21.224112608922848</v>
      </c>
      <c r="X42" s="9">
        <v>31.146575817310822</v>
      </c>
      <c r="Y42" s="18">
        <v>53.380111664403202</v>
      </c>
      <c r="Z42" s="8">
        <v>40.111515703231674</v>
      </c>
      <c r="AA42" s="8">
        <v>49.759651494667274</v>
      </c>
      <c r="AB42" s="8">
        <v>26.972989286253206</v>
      </c>
      <c r="AC42" s="8">
        <v>17.82734031254741</v>
      </c>
      <c r="AD42" s="9">
        <v>30.512993841069555</v>
      </c>
    </row>
    <row r="43" spans="1:30" x14ac:dyDescent="0.2">
      <c r="A43" s="15">
        <v>8</v>
      </c>
      <c r="B43" s="22">
        <v>9</v>
      </c>
      <c r="C43" s="2">
        <v>2017</v>
      </c>
      <c r="D43" s="5">
        <v>42956</v>
      </c>
      <c r="E43" s="6">
        <v>21.642299999999999</v>
      </c>
      <c r="F43" s="6">
        <v>84.670720000000003</v>
      </c>
      <c r="G43" s="7">
        <v>33.4255</v>
      </c>
      <c r="H43" s="8">
        <v>0</v>
      </c>
      <c r="I43" s="8">
        <v>0</v>
      </c>
      <c r="J43" s="8">
        <v>0</v>
      </c>
      <c r="K43" s="8"/>
      <c r="L43" s="8"/>
      <c r="M43" s="6">
        <v>0.33600000000000002</v>
      </c>
      <c r="N43" s="8">
        <v>0.47899999999999998</v>
      </c>
      <c r="O43" s="8">
        <v>0.37</v>
      </c>
      <c r="P43" s="8">
        <v>0.439</v>
      </c>
      <c r="Q43" s="8"/>
      <c r="R43" s="9"/>
      <c r="S43" s="6">
        <v>26.29916025231265</v>
      </c>
      <c r="T43" s="8">
        <v>23.262024579168724</v>
      </c>
      <c r="U43" s="8">
        <v>22.462325022996318</v>
      </c>
      <c r="V43" s="8">
        <v>26.691292154097439</v>
      </c>
      <c r="W43" s="8">
        <v>20.813276020131784</v>
      </c>
      <c r="X43" s="9">
        <v>22.333035879077883</v>
      </c>
      <c r="Y43" s="18">
        <v>27.195772999853737</v>
      </c>
      <c r="Z43" s="8">
        <v>28.338109935332156</v>
      </c>
      <c r="AA43" s="8"/>
      <c r="AB43" s="8">
        <v>31.897714366837025</v>
      </c>
      <c r="AC43" s="8">
        <v>26.74239082487869</v>
      </c>
      <c r="AD43" s="9">
        <v>27.043712221730797</v>
      </c>
    </row>
    <row r="44" spans="1:30" x14ac:dyDescent="0.2">
      <c r="A44" s="15">
        <v>8</v>
      </c>
      <c r="B44" s="22">
        <v>16</v>
      </c>
      <c r="C44" s="2">
        <v>2017</v>
      </c>
      <c r="D44" s="5">
        <v>42963</v>
      </c>
      <c r="E44" s="6">
        <v>22.763400000000001</v>
      </c>
      <c r="F44" s="6">
        <v>85.909599999999998</v>
      </c>
      <c r="G44" s="7">
        <v>33.535699999999999</v>
      </c>
      <c r="H44" s="8">
        <v>0.996</v>
      </c>
      <c r="I44" s="8">
        <v>0</v>
      </c>
      <c r="J44" s="8">
        <v>0</v>
      </c>
      <c r="K44" s="8">
        <v>0</v>
      </c>
      <c r="L44" s="8"/>
      <c r="M44" s="6">
        <v>0.54700000000000004</v>
      </c>
      <c r="N44" s="8">
        <v>0.45400000000000001</v>
      </c>
      <c r="O44" s="8">
        <v>0.35399999999999998</v>
      </c>
      <c r="P44" s="8"/>
      <c r="Q44" s="8"/>
      <c r="R44" s="9"/>
      <c r="S44" s="6">
        <v>16.615580396601647</v>
      </c>
      <c r="T44" s="8">
        <v>17.583582812422939</v>
      </c>
      <c r="U44" s="8">
        <v>17.655363005881185</v>
      </c>
      <c r="V44" s="8">
        <v>15.37063690257888</v>
      </c>
      <c r="W44" s="8">
        <v>18.25389088807577</v>
      </c>
      <c r="X44" s="9">
        <v>20.273825442676007</v>
      </c>
      <c r="Y44" s="18">
        <v>27.916100799758556</v>
      </c>
      <c r="Z44" s="8">
        <v>23.991048399332421</v>
      </c>
      <c r="AA44" s="8">
        <v>21.124380351509689</v>
      </c>
      <c r="AB44" s="8">
        <v>24.203565687563938</v>
      </c>
      <c r="AC44" s="8">
        <v>28.787712360867015</v>
      </c>
      <c r="AD44" s="9">
        <v>23.055183697753982</v>
      </c>
    </row>
    <row r="45" spans="1:30" x14ac:dyDescent="0.2">
      <c r="A45" s="15">
        <v>8</v>
      </c>
      <c r="B45" s="22">
        <v>23</v>
      </c>
      <c r="C45" s="2">
        <v>2017</v>
      </c>
      <c r="D45" s="5">
        <v>42970</v>
      </c>
      <c r="E45" s="6">
        <v>19.048500000000001</v>
      </c>
      <c r="F45" s="6">
        <v>83.170839999999998</v>
      </c>
      <c r="G45" s="7">
        <v>33.4026</v>
      </c>
      <c r="H45" s="8">
        <v>0</v>
      </c>
      <c r="I45" s="8">
        <v>0</v>
      </c>
      <c r="J45" s="8">
        <v>0</v>
      </c>
      <c r="K45" s="8"/>
      <c r="L45" s="8"/>
      <c r="M45" s="6">
        <v>0.47099999999999997</v>
      </c>
      <c r="N45" s="8">
        <v>0.45300000000000001</v>
      </c>
      <c r="O45" s="8">
        <v>0.34699999999999998</v>
      </c>
      <c r="P45" s="8"/>
      <c r="Q45" s="8"/>
      <c r="R45" s="9"/>
      <c r="S45" s="6">
        <v>23.463040672645146</v>
      </c>
      <c r="T45" s="8">
        <v>25.395364620158958</v>
      </c>
      <c r="U45" s="8">
        <v>24.873372965964382</v>
      </c>
      <c r="V45" s="8">
        <v>24.019133102334433</v>
      </c>
      <c r="W45" s="8">
        <v>21.852161189309985</v>
      </c>
      <c r="X45" s="9">
        <v>23.029834368235644</v>
      </c>
      <c r="Y45" s="18">
        <v>41.216365240405828</v>
      </c>
      <c r="Z45" s="8">
        <v>33.386168197055824</v>
      </c>
      <c r="AA45" s="8">
        <v>51.209143109540641</v>
      </c>
      <c r="AB45" s="8">
        <v>43.054330245552123</v>
      </c>
      <c r="AC45" s="8">
        <v>27.465019676432014</v>
      </c>
      <c r="AD45" s="9">
        <v>34.185438751472319</v>
      </c>
    </row>
    <row r="46" spans="1:30" x14ac:dyDescent="0.2">
      <c r="A46" s="15">
        <v>8</v>
      </c>
      <c r="B46" s="22">
        <v>30</v>
      </c>
      <c r="C46" s="2">
        <v>2017</v>
      </c>
      <c r="D46" s="5">
        <v>42977</v>
      </c>
      <c r="E46" s="6">
        <v>18.3962</v>
      </c>
      <c r="F46" s="6">
        <v>81.368200000000002</v>
      </c>
      <c r="G46" s="7">
        <v>33.334499999999998</v>
      </c>
      <c r="H46" s="8">
        <v>0</v>
      </c>
      <c r="I46" s="8">
        <v>0</v>
      </c>
      <c r="J46" s="8">
        <v>0</v>
      </c>
      <c r="K46" s="8"/>
      <c r="L46" s="8"/>
      <c r="M46" s="6">
        <v>0.48099999999999998</v>
      </c>
      <c r="N46" s="8">
        <v>0.52300000000000002</v>
      </c>
      <c r="O46" s="8">
        <v>0.40699999999999997</v>
      </c>
      <c r="P46" s="8"/>
      <c r="Q46" s="8"/>
      <c r="R46" s="9"/>
      <c r="S46" s="6">
        <v>17.420715736879142</v>
      </c>
      <c r="T46" s="8">
        <v>18.341262632259955</v>
      </c>
      <c r="U46" s="8">
        <v>19.714104628306842</v>
      </c>
      <c r="V46" s="8">
        <v>17.051172078284718</v>
      </c>
      <c r="W46" s="8">
        <v>20.60285019305018</v>
      </c>
      <c r="X46" s="9">
        <v>19.389741195389711</v>
      </c>
      <c r="Y46" s="18">
        <v>45.363663799607671</v>
      </c>
      <c r="Z46" s="8">
        <v>27.784099529661656</v>
      </c>
      <c r="AA46" s="8">
        <v>26.757548445245604</v>
      </c>
      <c r="AB46" s="8">
        <v>43.47744077259695</v>
      </c>
      <c r="AC46" s="8">
        <v>47.223486572599001</v>
      </c>
      <c r="AD46" s="9">
        <v>47.881928796755297</v>
      </c>
    </row>
    <row r="47" spans="1:30" x14ac:dyDescent="0.2">
      <c r="A47" s="15">
        <v>9</v>
      </c>
      <c r="B47" s="22">
        <v>6</v>
      </c>
      <c r="C47" s="2">
        <v>2017</v>
      </c>
      <c r="D47" s="5">
        <v>42984</v>
      </c>
      <c r="E47" s="6">
        <v>22.223299999999998</v>
      </c>
      <c r="F47" s="6">
        <v>71.121340000000004</v>
      </c>
      <c r="G47" s="7">
        <v>33.433999999999997</v>
      </c>
      <c r="H47" s="8">
        <v>0</v>
      </c>
      <c r="I47" s="8">
        <v>0</v>
      </c>
      <c r="J47" s="8">
        <v>0</v>
      </c>
      <c r="K47" s="8"/>
      <c r="L47" s="8"/>
      <c r="M47" s="6">
        <v>0.378</v>
      </c>
      <c r="N47" s="8">
        <v>0.45500000000000002</v>
      </c>
      <c r="O47" s="8">
        <v>0.39500000000000002</v>
      </c>
      <c r="P47" s="8"/>
      <c r="Q47" s="8"/>
      <c r="R47" s="9"/>
      <c r="S47" s="6">
        <v>22.569690713294865</v>
      </c>
      <c r="T47" s="8">
        <v>22.82187418206199</v>
      </c>
      <c r="U47" s="8">
        <v>23.861577338323105</v>
      </c>
      <c r="V47" s="8">
        <v>24.228390587250008</v>
      </c>
      <c r="W47" s="8">
        <v>21.543500158168172</v>
      </c>
      <c r="X47" s="9">
        <v>24.63716750820037</v>
      </c>
      <c r="Y47" s="18">
        <v>37.999926481399797</v>
      </c>
      <c r="Z47" s="8">
        <f>72.556843025798/2</f>
        <v>36.278421512899001</v>
      </c>
      <c r="AA47" s="8">
        <v>34.645538869257948</v>
      </c>
      <c r="AB47" s="8">
        <v>30.852347520842478</v>
      </c>
      <c r="AC47" s="8">
        <v>32.012419165196945</v>
      </c>
      <c r="AD47" s="9">
        <f>54.1849415204678/2</f>
        <v>27.092470760233901</v>
      </c>
    </row>
    <row r="48" spans="1:30" x14ac:dyDescent="0.2">
      <c r="A48" s="15">
        <v>9</v>
      </c>
      <c r="B48" s="22">
        <v>13</v>
      </c>
      <c r="C48" s="2">
        <v>2017</v>
      </c>
      <c r="D48" s="5">
        <v>42991</v>
      </c>
      <c r="E48" s="6">
        <v>15.6943</v>
      </c>
      <c r="F48" s="6">
        <v>80.000559999999993</v>
      </c>
      <c r="G48" s="7">
        <v>33.269500000000001</v>
      </c>
      <c r="H48" s="8">
        <v>0</v>
      </c>
      <c r="I48" s="8">
        <v>0</v>
      </c>
      <c r="J48" s="8">
        <v>0</v>
      </c>
      <c r="K48" s="8"/>
      <c r="L48" s="8"/>
      <c r="M48" s="6">
        <v>0.46200000000000002</v>
      </c>
      <c r="N48" s="8">
        <v>0.46400000000000002</v>
      </c>
      <c r="O48" s="8">
        <v>0.49399999999999999</v>
      </c>
      <c r="P48" s="8"/>
      <c r="Q48" s="8"/>
      <c r="R48" s="9"/>
      <c r="S48" s="6">
        <v>21.751695133227649</v>
      </c>
      <c r="T48" s="8">
        <v>15.988641413145963</v>
      </c>
      <c r="U48" s="8">
        <v>20.124352658219468</v>
      </c>
      <c r="V48" s="8">
        <v>16.578294736508745</v>
      </c>
      <c r="W48" s="8">
        <v>18.267752874475903</v>
      </c>
      <c r="X48" s="9">
        <v>17.785658253111531</v>
      </c>
      <c r="Y48" s="18">
        <v>45.021573789673845</v>
      </c>
      <c r="Z48" s="8">
        <f>73.3735380116959/2</f>
        <v>36.68676900584795</v>
      </c>
      <c r="AA48" s="8"/>
      <c r="AB48" s="8">
        <v>33.672274275979554</v>
      </c>
      <c r="AC48" s="8">
        <v>35.932215850610206</v>
      </c>
      <c r="AD48" s="9"/>
    </row>
    <row r="49" spans="1:30" x14ac:dyDescent="0.2">
      <c r="A49" s="15">
        <v>9</v>
      </c>
      <c r="B49" s="22">
        <v>20</v>
      </c>
      <c r="C49" s="2">
        <v>2017</v>
      </c>
      <c r="D49" s="5">
        <v>42998</v>
      </c>
      <c r="E49" s="6">
        <v>17.2895</v>
      </c>
      <c r="F49" s="6">
        <v>9.3600399999999997</v>
      </c>
      <c r="G49" s="7">
        <v>33.288899999999998</v>
      </c>
      <c r="H49" s="8">
        <v>1.77</v>
      </c>
      <c r="I49" s="8">
        <v>0.13600000000000001</v>
      </c>
      <c r="J49" s="8"/>
      <c r="K49" s="8"/>
      <c r="L49" s="8"/>
      <c r="M49" s="6">
        <v>0.58199999999999996</v>
      </c>
      <c r="N49" s="8">
        <v>0.47099999999999997</v>
      </c>
      <c r="O49" s="8">
        <v>0.437</v>
      </c>
      <c r="P49" s="8"/>
      <c r="Q49" s="8"/>
      <c r="R49" s="9"/>
      <c r="S49" s="6">
        <v>19.120857507674216</v>
      </c>
      <c r="T49" s="8">
        <v>18.949598226780129</v>
      </c>
      <c r="U49" s="8">
        <v>21.362104018996948</v>
      </c>
      <c r="V49" s="8">
        <v>19.57683884354379</v>
      </c>
      <c r="W49" s="8">
        <v>22.32784943092074</v>
      </c>
      <c r="X49" s="9">
        <v>21.554539808852834</v>
      </c>
      <c r="Y49" s="18">
        <v>58.567224988682661</v>
      </c>
      <c r="Z49" s="8">
        <v>30.982424515547546</v>
      </c>
      <c r="AA49" s="8">
        <v>26.361705355788192</v>
      </c>
      <c r="AB49" s="8">
        <v>28.350610204381709</v>
      </c>
      <c r="AC49" s="8">
        <v>51.149613758927273</v>
      </c>
      <c r="AD49" s="9">
        <v>36.485939340400471</v>
      </c>
    </row>
    <row r="50" spans="1:30" x14ac:dyDescent="0.2">
      <c r="A50" s="15">
        <v>9</v>
      </c>
      <c r="B50" s="22">
        <v>27</v>
      </c>
      <c r="C50" s="2">
        <v>2017</v>
      </c>
      <c r="D50" s="5">
        <v>43005</v>
      </c>
      <c r="E50" s="6">
        <v>20.439399999999999</v>
      </c>
      <c r="F50" s="6">
        <v>9.6436600000000006</v>
      </c>
      <c r="G50" s="7">
        <v>33.369100000000003</v>
      </c>
      <c r="H50" s="8">
        <v>4.7399999999999998E-2</v>
      </c>
      <c r="I50" s="8"/>
      <c r="J50" s="8"/>
      <c r="K50" s="8"/>
      <c r="L50" s="8"/>
      <c r="M50" s="6">
        <v>0.38200000000000001</v>
      </c>
      <c r="N50" s="8">
        <v>0.39800000000000002</v>
      </c>
      <c r="O50" s="8">
        <v>0.379</v>
      </c>
      <c r="P50" s="8"/>
      <c r="Q50" s="8"/>
      <c r="R50" s="9"/>
      <c r="S50" s="6">
        <v>24.952298605014938</v>
      </c>
      <c r="T50" s="8">
        <v>24.143695709872048</v>
      </c>
      <c r="U50" s="8">
        <v>28.369370199630591</v>
      </c>
      <c r="V50" s="8">
        <v>23.457860435540155</v>
      </c>
      <c r="W50" s="8">
        <v>26.542276502936485</v>
      </c>
      <c r="X50" s="9">
        <v>26.388102349889767</v>
      </c>
      <c r="Y50" s="18">
        <v>62.811226799456776</v>
      </c>
      <c r="Z50" s="8">
        <v>48.645880746472457</v>
      </c>
      <c r="AA50" s="8">
        <v>42.718191377497376</v>
      </c>
      <c r="AB50" s="8">
        <v>33.336986701739008</v>
      </c>
      <c r="AC50" s="8">
        <v>30.618409490333921</v>
      </c>
      <c r="AD50" s="9">
        <v>30.492339729287522</v>
      </c>
    </row>
    <row r="51" spans="1:30" x14ac:dyDescent="0.2">
      <c r="A51" s="15">
        <v>10</v>
      </c>
      <c r="B51" s="22">
        <v>4</v>
      </c>
      <c r="C51" s="2">
        <v>2017</v>
      </c>
      <c r="D51" s="5">
        <v>43012</v>
      </c>
      <c r="E51" s="6">
        <v>20.8508</v>
      </c>
      <c r="F51" s="6">
        <v>12.476380000000001</v>
      </c>
      <c r="G51" s="7">
        <v>33.407200000000003</v>
      </c>
      <c r="H51" s="8">
        <v>0</v>
      </c>
      <c r="I51" s="8">
        <v>0</v>
      </c>
      <c r="J51" s="8">
        <v>0</v>
      </c>
      <c r="K51" s="8"/>
      <c r="L51" s="8"/>
      <c r="M51" s="6">
        <v>0.438</v>
      </c>
      <c r="N51" s="8">
        <v>0.38400000000000001</v>
      </c>
      <c r="O51" s="8">
        <v>0.48</v>
      </c>
      <c r="P51" s="8"/>
      <c r="Q51" s="8"/>
      <c r="R51" s="9"/>
      <c r="S51" s="6">
        <v>22.014863225224236</v>
      </c>
      <c r="T51" s="8">
        <v>21.784491089131468</v>
      </c>
      <c r="U51" s="8">
        <v>23.480821424071358</v>
      </c>
      <c r="V51" s="8">
        <v>25.729996759230534</v>
      </c>
      <c r="W51" s="8">
        <v>30.521486356539551</v>
      </c>
      <c r="X51" s="9">
        <v>24.218117895835089</v>
      </c>
      <c r="Y51" s="18">
        <v>27.195772999853737</v>
      </c>
      <c r="Z51" s="8">
        <v>42.279142898932278</v>
      </c>
      <c r="AA51" s="8">
        <v>23.745223398001173</v>
      </c>
      <c r="AB51" s="8">
        <v>28.797398589065256</v>
      </c>
      <c r="AC51" s="8">
        <f>80.6834795321637/2</f>
        <v>40.341739766081851</v>
      </c>
      <c r="AD51" s="9">
        <f>83.8815789473684/2</f>
        <v>41.940789473684198</v>
      </c>
    </row>
    <row r="52" spans="1:30" x14ac:dyDescent="0.2">
      <c r="A52" s="15">
        <v>10</v>
      </c>
      <c r="B52" s="22">
        <v>11</v>
      </c>
      <c r="C52" s="2">
        <v>2017</v>
      </c>
      <c r="D52" s="5">
        <v>43019</v>
      </c>
      <c r="E52" s="6">
        <v>20.6784</v>
      </c>
      <c r="F52" s="6">
        <v>18.794319999999999</v>
      </c>
      <c r="G52" s="7">
        <v>33.412199999999999</v>
      </c>
      <c r="H52" s="8">
        <v>0</v>
      </c>
      <c r="I52" s="8">
        <v>0</v>
      </c>
      <c r="J52" s="8">
        <v>0</v>
      </c>
      <c r="K52" s="8"/>
      <c r="L52" s="8"/>
      <c r="M52" s="6">
        <v>0.42499999999999999</v>
      </c>
      <c r="N52" s="8">
        <v>0.41299999999999998</v>
      </c>
      <c r="O52" s="8">
        <v>0.48099999999999998</v>
      </c>
      <c r="P52" s="8"/>
      <c r="Q52" s="8"/>
      <c r="R52" s="9"/>
      <c r="S52" s="6">
        <v>21.767627374091255</v>
      </c>
      <c r="T52" s="10">
        <v>16.866923386578872</v>
      </c>
      <c r="U52" s="8">
        <v>18.520766441128998</v>
      </c>
      <c r="V52" s="8">
        <v>20.567890484106815</v>
      </c>
      <c r="W52" s="10">
        <v>20.65886414186723</v>
      </c>
      <c r="X52" s="9">
        <v>21.810173597746211</v>
      </c>
      <c r="Y52" s="18">
        <v>58.095669231929989</v>
      </c>
      <c r="Z52" s="8">
        <v>37.740858746775899</v>
      </c>
      <c r="AA52" s="8">
        <v>32.860147213459513</v>
      </c>
      <c r="AB52" s="8">
        <v>55.001102779003091</v>
      </c>
      <c r="AC52" s="8">
        <v>30.19785745518146</v>
      </c>
      <c r="AD52" s="9">
        <v>32.805138398115425</v>
      </c>
    </row>
    <row r="53" spans="1:30" x14ac:dyDescent="0.2">
      <c r="A53" s="15">
        <v>10</v>
      </c>
      <c r="B53" s="22">
        <v>18</v>
      </c>
      <c r="C53" s="2">
        <v>2017</v>
      </c>
      <c r="D53" s="5">
        <v>43026</v>
      </c>
      <c r="E53" s="6">
        <v>20.0136</v>
      </c>
      <c r="F53" s="6">
        <v>2.1912400000000001</v>
      </c>
      <c r="G53" s="7">
        <v>33.375300000000003</v>
      </c>
      <c r="H53" s="8">
        <v>0</v>
      </c>
      <c r="I53" s="8">
        <v>0</v>
      </c>
      <c r="J53" s="8">
        <v>0</v>
      </c>
      <c r="K53" s="8"/>
      <c r="L53" s="8"/>
      <c r="M53" s="6">
        <v>0.42599999999999999</v>
      </c>
      <c r="N53" s="8">
        <v>0.43</v>
      </c>
      <c r="O53" s="8">
        <v>0.51500000000000001</v>
      </c>
      <c r="P53" s="8"/>
      <c r="Q53" s="8"/>
      <c r="R53" s="9"/>
      <c r="S53" s="6">
        <v>24.551402464872279</v>
      </c>
      <c r="T53" s="8">
        <v>23.311898012651408</v>
      </c>
      <c r="U53" s="8">
        <v>25.456542557443459</v>
      </c>
      <c r="V53" s="8">
        <v>25.877633516722781</v>
      </c>
      <c r="W53" s="8">
        <v>36.102396880740379</v>
      </c>
      <c r="X53" s="9">
        <v>20.769243112892482</v>
      </c>
      <c r="Y53" s="18">
        <v>36.794281117449174</v>
      </c>
      <c r="Z53" s="8">
        <v>38.442460317460316</v>
      </c>
      <c r="AA53" s="8">
        <f>82.5109649122807/2</f>
        <v>41.255482456140349</v>
      </c>
      <c r="AB53" s="8">
        <v>41.214153889835323</v>
      </c>
      <c r="AC53" s="8">
        <v>28.12086457873842</v>
      </c>
      <c r="AD53" s="9">
        <v>35.797213622291025</v>
      </c>
    </row>
    <row r="54" spans="1:30" x14ac:dyDescent="0.2">
      <c r="A54" s="15">
        <v>10</v>
      </c>
      <c r="B54" s="22">
        <v>25</v>
      </c>
      <c r="C54" s="2">
        <v>2017</v>
      </c>
      <c r="D54" s="5">
        <v>43033</v>
      </c>
      <c r="E54" s="6">
        <v>19.7836</v>
      </c>
      <c r="F54" s="6">
        <v>2.4765999999999999</v>
      </c>
      <c r="G54" s="7">
        <v>33.392200000000003</v>
      </c>
      <c r="H54" s="8">
        <v>6.73</v>
      </c>
      <c r="I54" s="8"/>
      <c r="J54" s="8"/>
      <c r="K54" s="8"/>
      <c r="L54" s="8"/>
      <c r="M54" s="6">
        <v>1.18</v>
      </c>
      <c r="N54" s="8">
        <v>0.41799999999999998</v>
      </c>
      <c r="O54" s="8">
        <v>0.39100000000000001</v>
      </c>
      <c r="P54" s="8"/>
      <c r="Q54" s="8"/>
      <c r="R54" s="9"/>
      <c r="S54" s="6">
        <v>24.685395923477543</v>
      </c>
      <c r="T54" s="8">
        <v>26.466205787814655</v>
      </c>
      <c r="U54" s="8">
        <v>23.650685605120422</v>
      </c>
      <c r="V54" s="8">
        <v>20.567107425009549</v>
      </c>
      <c r="W54" s="8">
        <v>24.162987024318415</v>
      </c>
      <c r="X54" s="9">
        <v>38.461330321970756</v>
      </c>
      <c r="Y54" s="18">
        <v>27.891118953095134</v>
      </c>
      <c r="Z54" s="8">
        <v>36.119005975805273</v>
      </c>
      <c r="AA54" s="8">
        <f>65.9323468786808/2</f>
        <v>32.966173439340402</v>
      </c>
      <c r="AB54" s="8">
        <v>40.450855638437908</v>
      </c>
      <c r="AC54" s="8">
        <v>28.338109935332156</v>
      </c>
      <c r="AD54" s="9">
        <f>71.5460526315789/2</f>
        <v>35.773026315789451</v>
      </c>
    </row>
    <row r="55" spans="1:30" x14ac:dyDescent="0.2">
      <c r="A55" s="15">
        <v>11</v>
      </c>
      <c r="B55" s="22">
        <v>1</v>
      </c>
      <c r="C55" s="2">
        <v>2017</v>
      </c>
      <c r="D55" s="5">
        <v>43040</v>
      </c>
      <c r="E55" s="6">
        <v>19.663</v>
      </c>
      <c r="F55" s="6">
        <v>2.4696400000000001</v>
      </c>
      <c r="G55" s="7">
        <v>33.453000000000003</v>
      </c>
      <c r="H55" s="8">
        <v>2.81E-2</v>
      </c>
      <c r="I55" s="8"/>
      <c r="J55" s="8"/>
      <c r="K55" s="8"/>
      <c r="L55" s="8"/>
      <c r="M55" s="6">
        <v>0.40899999999999997</v>
      </c>
      <c r="N55" s="8">
        <v>0.49399999999999999</v>
      </c>
      <c r="O55" s="8">
        <v>0.48799999999999999</v>
      </c>
      <c r="P55" s="8"/>
      <c r="Q55" s="8"/>
      <c r="R55" s="9"/>
      <c r="S55" s="6">
        <v>14.88751955722328</v>
      </c>
      <c r="T55" s="8">
        <v>15.231272617051713</v>
      </c>
      <c r="U55" s="8">
        <v>22.974435075356954</v>
      </c>
      <c r="V55" s="8">
        <v>16.74993526709796</v>
      </c>
      <c r="W55" s="8">
        <v>19.898429898308713</v>
      </c>
      <c r="X55" s="9"/>
      <c r="Y55" s="18">
        <v>25.243114707552529</v>
      </c>
      <c r="Z55" s="8">
        <v>23.066460814586094</v>
      </c>
      <c r="AA55" s="8">
        <v>20.133053221288513</v>
      </c>
      <c r="AB55" s="8">
        <v>23.024914821124362</v>
      </c>
      <c r="AC55" s="8">
        <v>23.985443317159241</v>
      </c>
      <c r="AD55" s="9">
        <v>18.750921421200061</v>
      </c>
    </row>
    <row r="56" spans="1:30" x14ac:dyDescent="0.2">
      <c r="A56" s="15">
        <v>11</v>
      </c>
      <c r="B56" s="22">
        <v>8</v>
      </c>
      <c r="C56" s="2">
        <v>2017</v>
      </c>
      <c r="D56" s="5">
        <v>43047</v>
      </c>
      <c r="E56" s="6">
        <v>18.403600000000001</v>
      </c>
      <c r="F56" s="6">
        <v>5.0744199999999999</v>
      </c>
      <c r="G56" s="7">
        <v>33.357799999999997</v>
      </c>
      <c r="H56" s="8">
        <v>0.39400000000000002</v>
      </c>
      <c r="I56" s="8">
        <v>0.14399999999999999</v>
      </c>
      <c r="J56" s="8">
        <v>6.2799999999999995E-2</v>
      </c>
      <c r="K56" s="8"/>
      <c r="L56" s="8"/>
      <c r="M56" s="6">
        <v>0.495</v>
      </c>
      <c r="N56" s="8">
        <v>0.52</v>
      </c>
      <c r="O56" s="8">
        <v>0.45500000000000002</v>
      </c>
      <c r="P56" s="8">
        <v>0.44900000000000001</v>
      </c>
      <c r="Q56" s="8">
        <v>0.46899999999999997</v>
      </c>
      <c r="R56" s="9">
        <v>0.44800000000000001</v>
      </c>
      <c r="S56" s="6">
        <v>19.318730518021848</v>
      </c>
      <c r="T56" s="8">
        <v>35.298864084023435</v>
      </c>
      <c r="U56" s="8">
        <v>16.043348074446335</v>
      </c>
      <c r="V56" s="8">
        <v>42.14936061665184</v>
      </c>
      <c r="W56" s="8">
        <v>30.452311260198549</v>
      </c>
      <c r="X56" s="9">
        <v>38.766994621270676</v>
      </c>
      <c r="Y56" s="18">
        <v>57.083881338594182</v>
      </c>
      <c r="Z56" s="8">
        <v>42.013736665205322</v>
      </c>
      <c r="AA56" s="8">
        <v>48.01003222026948</v>
      </c>
      <c r="AB56" s="8">
        <v>34.279803749267721</v>
      </c>
      <c r="AC56" s="8">
        <v>41.648073776587836</v>
      </c>
      <c r="AD56" s="9">
        <v>56.987208091625774</v>
      </c>
    </row>
    <row r="57" spans="1:30" x14ac:dyDescent="0.2">
      <c r="A57" s="15">
        <v>11</v>
      </c>
      <c r="B57" s="22">
        <v>15</v>
      </c>
      <c r="C57" s="2">
        <v>2017</v>
      </c>
      <c r="D57" s="5">
        <v>43054</v>
      </c>
      <c r="E57" s="6">
        <v>16.823899999999998</v>
      </c>
      <c r="F57" s="6">
        <v>6.3916000000000004</v>
      </c>
      <c r="G57" s="7">
        <v>33.323399999999999</v>
      </c>
      <c r="H57" s="8">
        <v>0.84</v>
      </c>
      <c r="I57" s="8">
        <v>3.5499999999999997E-2</v>
      </c>
      <c r="J57" s="8">
        <v>5.8599999999999999E-2</v>
      </c>
      <c r="K57" s="8">
        <v>6.1600000000000002E-2</v>
      </c>
      <c r="L57" s="8"/>
      <c r="M57" s="6">
        <v>0.498</v>
      </c>
      <c r="N57" s="8">
        <v>0.48399999999999999</v>
      </c>
      <c r="O57" s="8">
        <v>0.621</v>
      </c>
      <c r="P57" s="8">
        <v>0.45</v>
      </c>
      <c r="Q57" s="8">
        <v>0.47499999999999998</v>
      </c>
      <c r="R57" s="9">
        <v>0.45400000000000001</v>
      </c>
      <c r="S57" s="6">
        <v>37.620628680586059</v>
      </c>
      <c r="T57" s="8">
        <v>31.440820103283485</v>
      </c>
      <c r="U57" s="8">
        <v>39.749917648530243</v>
      </c>
      <c r="V57" s="8">
        <v>33.942238688836099</v>
      </c>
      <c r="W57" s="8">
        <v>36.305631217164311</v>
      </c>
      <c r="X57" s="9">
        <v>25.897096002189436</v>
      </c>
      <c r="Y57" s="18">
        <v>53.851667421155881</v>
      </c>
      <c r="Z57" s="8">
        <v>69.033530571992117</v>
      </c>
      <c r="AA57" s="8">
        <v>38.493315307195445</v>
      </c>
      <c r="AB57" s="8">
        <v>53.163137773856789</v>
      </c>
      <c r="AC57" s="8">
        <v>43.406573385803824</v>
      </c>
      <c r="AD57" s="9">
        <v>70.993448174322737</v>
      </c>
    </row>
    <row r="58" spans="1:30" x14ac:dyDescent="0.2">
      <c r="A58" s="15">
        <v>11</v>
      </c>
      <c r="B58" s="22">
        <v>22</v>
      </c>
      <c r="C58" s="2">
        <v>2017</v>
      </c>
      <c r="D58" s="5">
        <v>43061</v>
      </c>
      <c r="E58" s="6">
        <v>16.377300000000002</v>
      </c>
      <c r="F58" s="6">
        <v>3.8546800000000001</v>
      </c>
      <c r="G58" s="7">
        <v>33.339799999999997</v>
      </c>
      <c r="H58" s="8">
        <v>4.8399999999999999E-2</v>
      </c>
      <c r="I58" s="8">
        <v>0.14599999999999999</v>
      </c>
      <c r="J58" s="8"/>
      <c r="K58" s="8"/>
      <c r="L58" s="8"/>
      <c r="M58" s="6">
        <v>0.47399999999999998</v>
      </c>
      <c r="N58" s="8">
        <v>0.44500000000000001</v>
      </c>
      <c r="O58" s="8">
        <v>0.42799999999999999</v>
      </c>
      <c r="P58" s="8">
        <v>0.48399999999999999</v>
      </c>
      <c r="Q58" s="8">
        <v>0.42599999999999999</v>
      </c>
      <c r="R58" s="9">
        <v>0.43099999999999999</v>
      </c>
      <c r="S58" s="6">
        <v>46.847715200248501</v>
      </c>
      <c r="T58" s="8">
        <v>29.449600726053102</v>
      </c>
      <c r="U58" s="8">
        <v>25.316648938392301</v>
      </c>
      <c r="V58" s="8">
        <v>25.674520033954987</v>
      </c>
      <c r="W58" s="8">
        <v>24.642169171515523</v>
      </c>
      <c r="X58" s="9">
        <v>33.064430246839898</v>
      </c>
      <c r="Y58" s="18">
        <v>51.965444394145166</v>
      </c>
      <c r="Z58" s="8">
        <v>46.749355181307841</v>
      </c>
      <c r="AA58" s="8">
        <v>52.57623554153524</v>
      </c>
      <c r="AB58" s="8">
        <v>33.137706596460433</v>
      </c>
      <c r="AC58" s="8">
        <v>33.390285126396236</v>
      </c>
      <c r="AD58" s="9">
        <f>79.7697368421053/2</f>
        <v>39.884868421052651</v>
      </c>
    </row>
    <row r="59" spans="1:30" x14ac:dyDescent="0.2">
      <c r="A59" s="15">
        <v>11</v>
      </c>
      <c r="B59" s="22">
        <v>29</v>
      </c>
      <c r="C59" s="2">
        <v>2017</v>
      </c>
      <c r="D59" s="5">
        <v>43068</v>
      </c>
      <c r="E59" s="6">
        <v>16.601800000000001</v>
      </c>
      <c r="F59" s="6">
        <v>5.2693000000000003</v>
      </c>
      <c r="G59" s="7">
        <v>33.354599999999998</v>
      </c>
      <c r="H59" s="8">
        <v>0</v>
      </c>
      <c r="I59" s="8">
        <v>0</v>
      </c>
      <c r="J59" s="8">
        <v>0</v>
      </c>
      <c r="K59" s="8"/>
      <c r="L59" s="8"/>
      <c r="M59" s="6">
        <v>0.498</v>
      </c>
      <c r="N59" s="8">
        <v>0.497</v>
      </c>
      <c r="O59" s="8">
        <v>0.46</v>
      </c>
      <c r="P59" s="8">
        <v>0.496</v>
      </c>
      <c r="Q59" s="8">
        <v>0.48199999999999998</v>
      </c>
      <c r="R59" s="9">
        <v>0.48699999999999999</v>
      </c>
      <c r="S59" s="6">
        <v>29.554607978566146</v>
      </c>
      <c r="T59" s="8">
        <v>41.872906807351342</v>
      </c>
      <c r="U59" s="8">
        <v>37.884857944666791</v>
      </c>
      <c r="V59" s="8">
        <v>39.272853258159962</v>
      </c>
      <c r="W59" s="8">
        <v>41.525636373185073</v>
      </c>
      <c r="X59" s="9">
        <v>12.306304005723518</v>
      </c>
      <c r="Y59" s="18">
        <v>44.420552286102307</v>
      </c>
      <c r="Z59" s="8">
        <v>61.447428311333645</v>
      </c>
      <c r="AA59" s="8">
        <v>48.351359471233295</v>
      </c>
      <c r="AB59" s="8">
        <v>40.770513912549681</v>
      </c>
      <c r="AC59" s="8">
        <v>42.365093368622261</v>
      </c>
      <c r="AD59" s="9">
        <v>54.22563762347044</v>
      </c>
    </row>
    <row r="60" spans="1:30" x14ac:dyDescent="0.2">
      <c r="A60" s="15">
        <v>12</v>
      </c>
      <c r="B60" s="22">
        <v>6</v>
      </c>
      <c r="C60" s="2">
        <v>2017</v>
      </c>
      <c r="D60" s="5">
        <v>43075</v>
      </c>
      <c r="E60" s="6">
        <v>15.0966</v>
      </c>
      <c r="F60" s="6">
        <v>5.18926</v>
      </c>
      <c r="G60" s="7">
        <v>33.426699999999997</v>
      </c>
      <c r="H60" s="8">
        <v>0.872</v>
      </c>
      <c r="I60" s="8">
        <v>6.7199999999999996E-2</v>
      </c>
      <c r="J60" s="8">
        <v>7.46E-2</v>
      </c>
      <c r="K60" s="8">
        <v>9.01E-2</v>
      </c>
      <c r="L60" s="8"/>
      <c r="M60" s="6">
        <v>0.501</v>
      </c>
      <c r="N60" s="8">
        <v>0.49099999999999999</v>
      </c>
      <c r="O60" s="8">
        <v>0.42899999999999999</v>
      </c>
      <c r="P60" s="8">
        <v>0.438</v>
      </c>
      <c r="Q60" s="8">
        <v>0.45500000000000002</v>
      </c>
      <c r="R60" s="9">
        <v>0.47599999999999998</v>
      </c>
      <c r="S60" s="6">
        <v>16.52021011530223</v>
      </c>
      <c r="T60" s="8">
        <v>17.177123200874902</v>
      </c>
      <c r="U60" s="8">
        <v>17.977292494359222</v>
      </c>
      <c r="V60" s="8">
        <v>18.80502975575774</v>
      </c>
      <c r="W60" s="8">
        <v>19.041075745213668</v>
      </c>
      <c r="X60" s="9">
        <v>13.657859534652603</v>
      </c>
      <c r="Y60" s="18">
        <v>51.970550021654397</v>
      </c>
      <c r="Z60" s="8">
        <v>51.519416774938648</v>
      </c>
      <c r="AA60" s="8"/>
      <c r="AB60" s="8"/>
      <c r="AC60" s="8"/>
      <c r="AD60" s="9"/>
    </row>
    <row r="61" spans="1:30" x14ac:dyDescent="0.2">
      <c r="A61" s="15">
        <v>12</v>
      </c>
      <c r="B61" s="22">
        <v>13</v>
      </c>
      <c r="C61" s="2">
        <v>2017</v>
      </c>
      <c r="D61" s="5">
        <v>43082</v>
      </c>
      <c r="E61" s="6">
        <v>16.727499999999999</v>
      </c>
      <c r="F61" s="6">
        <v>5.6555799999999996</v>
      </c>
      <c r="G61" s="7">
        <v>33.513399999999997</v>
      </c>
      <c r="H61" s="8">
        <v>0.28599999999999998</v>
      </c>
      <c r="I61" s="8"/>
      <c r="J61" s="8"/>
      <c r="K61" s="8"/>
      <c r="L61" s="8"/>
      <c r="M61" s="6">
        <v>0.38900000000000001</v>
      </c>
      <c r="N61" s="8">
        <v>0.39900000000000002</v>
      </c>
      <c r="O61" s="8">
        <v>0.41899999999999998</v>
      </c>
      <c r="P61" s="8">
        <v>0.42699999999999999</v>
      </c>
      <c r="Q61" s="8">
        <v>0.41</v>
      </c>
      <c r="R61" s="9"/>
      <c r="S61" s="6">
        <v>18.013700328151135</v>
      </c>
      <c r="T61" s="8">
        <v>17.3797230479116</v>
      </c>
      <c r="U61" s="8">
        <v>19.247618790573821</v>
      </c>
      <c r="V61" s="8">
        <v>22.152827541819075</v>
      </c>
      <c r="W61" s="8">
        <v>13.713302016497616</v>
      </c>
      <c r="X61" s="9">
        <v>10.642070185743561</v>
      </c>
      <c r="Y61" s="18">
        <v>23.29620644022938</v>
      </c>
      <c r="Z61" s="8">
        <v>41.584681533304185</v>
      </c>
      <c r="AA61" s="8">
        <v>35.565739104829213</v>
      </c>
      <c r="AB61" s="8">
        <v>35.702470224966923</v>
      </c>
      <c r="AC61" s="8">
        <v>30.19785745518146</v>
      </c>
      <c r="AD61" s="9">
        <v>55.350044169611309</v>
      </c>
    </row>
    <row r="62" spans="1:30" x14ac:dyDescent="0.2">
      <c r="A62" s="15">
        <v>12</v>
      </c>
      <c r="B62" s="22">
        <v>20</v>
      </c>
      <c r="C62" s="2">
        <v>2017</v>
      </c>
      <c r="D62" s="5">
        <v>43089</v>
      </c>
      <c r="E62" s="6">
        <v>16.992999999999999</v>
      </c>
      <c r="F62" s="6">
        <v>6.1253799999999998</v>
      </c>
      <c r="G62" s="7">
        <v>33.507100000000001</v>
      </c>
      <c r="H62" s="8">
        <v>0</v>
      </c>
      <c r="I62" s="8">
        <v>0</v>
      </c>
      <c r="J62" s="8">
        <v>0</v>
      </c>
      <c r="K62" s="8"/>
      <c r="L62" s="8"/>
      <c r="M62" s="6">
        <v>0.39600000000000002</v>
      </c>
      <c r="N62" s="8">
        <v>0.45300000000000001</v>
      </c>
      <c r="O62" s="8">
        <v>0.43099999999999999</v>
      </c>
      <c r="P62" s="8">
        <v>0.44</v>
      </c>
      <c r="Q62" s="8">
        <v>0.41</v>
      </c>
      <c r="R62" s="9">
        <v>0.435</v>
      </c>
      <c r="S62" s="6">
        <v>10.768550860293969</v>
      </c>
      <c r="T62" s="8">
        <v>13.021317449878476</v>
      </c>
      <c r="U62" s="8">
        <v>12.430909121514214</v>
      </c>
      <c r="V62" s="8">
        <v>9.3662860987012184</v>
      </c>
      <c r="W62" s="9">
        <v>8.3865492359675571</v>
      </c>
      <c r="X62" s="9"/>
      <c r="Y62" s="18">
        <v>25.367485739359367</v>
      </c>
      <c r="Z62" s="8">
        <v>19.61162551440329</v>
      </c>
      <c r="AA62" s="8"/>
      <c r="AB62" s="8">
        <v>21.006868332602661</v>
      </c>
      <c r="AC62" s="8">
        <v>15.972832454598713</v>
      </c>
      <c r="AD62" s="9">
        <v>20.2662501859289</v>
      </c>
    </row>
    <row r="63" spans="1:30" x14ac:dyDescent="0.2">
      <c r="A63" s="15">
        <v>12</v>
      </c>
      <c r="B63" s="22">
        <v>27</v>
      </c>
      <c r="C63" s="2">
        <v>2017</v>
      </c>
      <c r="D63" s="5">
        <v>43096</v>
      </c>
      <c r="E63" s="6">
        <v>16.5822</v>
      </c>
      <c r="F63" s="6">
        <v>1.8328</v>
      </c>
      <c r="G63" s="7">
        <v>33.552900000000001</v>
      </c>
      <c r="H63" s="8"/>
      <c r="I63" s="8"/>
      <c r="J63" s="8"/>
      <c r="K63" s="8"/>
      <c r="L63" s="8"/>
      <c r="M63" s="6"/>
      <c r="N63" s="8"/>
      <c r="O63" s="8"/>
      <c r="P63" s="8"/>
      <c r="Q63" s="8"/>
      <c r="R63" s="9"/>
      <c r="S63" s="6"/>
      <c r="T63" s="8"/>
      <c r="U63" s="8"/>
      <c r="V63" s="8"/>
      <c r="W63" s="8"/>
      <c r="X63" s="9"/>
      <c r="Y63" s="18"/>
      <c r="Z63" s="8"/>
      <c r="AA63" s="8"/>
      <c r="AB63" s="8"/>
      <c r="AC63" s="8"/>
      <c r="AD63" s="9"/>
    </row>
    <row r="64" spans="1:30" x14ac:dyDescent="0.2">
      <c r="A64" s="15">
        <v>1</v>
      </c>
      <c r="B64" s="22">
        <v>3</v>
      </c>
      <c r="C64" s="2">
        <v>2018</v>
      </c>
      <c r="D64" s="5">
        <v>43103</v>
      </c>
      <c r="E64" s="6">
        <v>16.411899999999999</v>
      </c>
      <c r="F64" s="6">
        <v>2.88028</v>
      </c>
      <c r="G64" s="7">
        <v>33.538600000000002</v>
      </c>
      <c r="H64" s="8"/>
      <c r="I64" s="8"/>
      <c r="J64" s="8"/>
      <c r="K64" s="8"/>
      <c r="L64" s="8"/>
      <c r="M64" s="6"/>
      <c r="N64" s="8"/>
      <c r="O64" s="8"/>
      <c r="P64" s="8"/>
      <c r="Q64" s="8"/>
      <c r="R64" s="9"/>
      <c r="S64" s="6"/>
      <c r="T64" s="8"/>
      <c r="U64" s="8"/>
      <c r="V64" s="8"/>
      <c r="W64" s="8"/>
      <c r="X64" s="9"/>
      <c r="Y64" s="18"/>
      <c r="Z64" s="8"/>
      <c r="AA64" s="8"/>
      <c r="AB64" s="8"/>
      <c r="AC64" s="8"/>
      <c r="AD64" s="9"/>
    </row>
    <row r="65" spans="1:30" x14ac:dyDescent="0.2">
      <c r="A65" s="15">
        <v>1</v>
      </c>
      <c r="B65" s="22">
        <v>10</v>
      </c>
      <c r="C65" s="2">
        <v>2018</v>
      </c>
      <c r="D65" s="5">
        <v>43110</v>
      </c>
      <c r="E65" s="6">
        <v>16.266300000000001</v>
      </c>
      <c r="F65" s="6">
        <v>4.5819999999999999</v>
      </c>
      <c r="G65" s="7">
        <v>33.377099999999999</v>
      </c>
      <c r="H65" s="8">
        <v>1.2</v>
      </c>
      <c r="I65" s="8">
        <v>1.93</v>
      </c>
      <c r="J65" s="8">
        <v>1.1399999999999999</v>
      </c>
      <c r="K65" s="8"/>
      <c r="L65" s="8"/>
      <c r="M65" s="6">
        <v>0.54200000000000004</v>
      </c>
      <c r="N65" s="8">
        <v>0.58099999999999996</v>
      </c>
      <c r="O65" s="8">
        <v>0.51</v>
      </c>
      <c r="P65" s="8"/>
      <c r="Q65" s="8"/>
      <c r="R65" s="9"/>
      <c r="S65" s="6">
        <v>21.784541884923776</v>
      </c>
      <c r="T65" s="8">
        <v>21.262640510682395</v>
      </c>
      <c r="U65" s="8">
        <v>25.144066848024021</v>
      </c>
      <c r="V65" s="8">
        <v>24.317055329974696</v>
      </c>
      <c r="W65" s="8">
        <v>46.086407024268006</v>
      </c>
      <c r="X65" s="9">
        <v>22.229747797993927</v>
      </c>
      <c r="Y65" s="18">
        <v>36.621452727540067</v>
      </c>
      <c r="Z65" s="8">
        <v>27.465019676432014</v>
      </c>
      <c r="AA65" s="8">
        <v>26.363736749116612</v>
      </c>
      <c r="AB65" s="8">
        <f>60.5811403508772/2</f>
        <v>30.290570175438599</v>
      </c>
      <c r="AC65" s="8">
        <v>28.109916630100926</v>
      </c>
      <c r="AD65" s="9">
        <v>50.383965314520871</v>
      </c>
    </row>
    <row r="66" spans="1:30" x14ac:dyDescent="0.2">
      <c r="A66" s="15">
        <v>1</v>
      </c>
      <c r="B66" s="22">
        <v>17</v>
      </c>
      <c r="C66" s="2">
        <v>2018</v>
      </c>
      <c r="D66" s="5">
        <v>43117</v>
      </c>
      <c r="E66" s="6">
        <v>16.530200000000001</v>
      </c>
      <c r="F66" s="6">
        <v>4.0339</v>
      </c>
      <c r="G66" s="7">
        <v>33.246299999999998</v>
      </c>
      <c r="H66" s="8">
        <v>1.05</v>
      </c>
      <c r="I66" s="8">
        <v>0.97399999999999998</v>
      </c>
      <c r="J66" s="8">
        <v>0.499</v>
      </c>
      <c r="K66" s="8"/>
      <c r="L66" s="8"/>
      <c r="M66" s="6">
        <v>0.47699999999999998</v>
      </c>
      <c r="N66" s="8">
        <v>0.49399999999999999</v>
      </c>
      <c r="O66" s="8">
        <v>0.42499999999999999</v>
      </c>
      <c r="P66" s="8"/>
      <c r="Q66" s="8"/>
      <c r="R66" s="9"/>
      <c r="S66" s="6">
        <v>33.524422210365692</v>
      </c>
      <c r="T66" s="8">
        <v>36.669373975564014</v>
      </c>
      <c r="U66" s="8">
        <v>38.22784096545319</v>
      </c>
      <c r="V66" s="8">
        <v>48.674354914467791</v>
      </c>
      <c r="W66" s="8">
        <v>40.478794804867277</v>
      </c>
      <c r="X66" s="9">
        <v>51.434996725263758</v>
      </c>
      <c r="Y66" s="18">
        <v>59.981892258940697</v>
      </c>
      <c r="Z66" s="8">
        <v>63.343953876498269</v>
      </c>
      <c r="AA66" s="8">
        <v>65.250863752441049</v>
      </c>
      <c r="AB66" s="8">
        <v>47.189751507131305</v>
      </c>
      <c r="AC66" s="8">
        <v>45.228465238303464</v>
      </c>
      <c r="AD66" s="9">
        <v>53.969743816254422</v>
      </c>
    </row>
    <row r="67" spans="1:30" x14ac:dyDescent="0.2">
      <c r="A67" s="15">
        <v>1</v>
      </c>
      <c r="B67" s="22">
        <v>24</v>
      </c>
      <c r="C67" s="2">
        <v>2018</v>
      </c>
      <c r="D67" s="5">
        <v>43124</v>
      </c>
      <c r="E67" s="6">
        <v>15.2714</v>
      </c>
      <c r="F67" s="6">
        <v>8.8206399999999991</v>
      </c>
      <c r="G67" s="7">
        <v>33.166800000000002</v>
      </c>
      <c r="H67" s="8">
        <v>1.47</v>
      </c>
      <c r="I67" s="8">
        <v>0.17899999999999999</v>
      </c>
      <c r="J67" s="8">
        <v>0.92300000000000004</v>
      </c>
      <c r="K67" s="8"/>
      <c r="L67" s="8"/>
      <c r="M67" s="6">
        <v>0.46200000000000002</v>
      </c>
      <c r="N67" s="8">
        <v>0.52500000000000002</v>
      </c>
      <c r="O67" s="8">
        <v>0.41399999999999998</v>
      </c>
      <c r="P67" s="8"/>
      <c r="Q67" s="8"/>
      <c r="R67" s="9"/>
      <c r="S67" s="6">
        <v>45.522677413556011</v>
      </c>
      <c r="T67" s="8">
        <v>46.821953643150913</v>
      </c>
      <c r="U67" s="8">
        <v>50.358287300379622</v>
      </c>
      <c r="V67" s="8">
        <v>51.52036772034694</v>
      </c>
      <c r="W67" s="8">
        <v>33.301818262394455</v>
      </c>
      <c r="X67" s="9">
        <v>37.436214963916463</v>
      </c>
      <c r="Y67" s="18">
        <v>46.981473594548547</v>
      </c>
      <c r="Z67" s="8">
        <v>50.635935891780619</v>
      </c>
      <c r="AA67" s="8">
        <v>44.090004422821764</v>
      </c>
      <c r="AB67" s="8">
        <v>61.193920794972968</v>
      </c>
      <c r="AC67" s="8">
        <v>52.58677504393674</v>
      </c>
      <c r="AD67" s="9">
        <v>63.029897367246761</v>
      </c>
    </row>
    <row r="68" spans="1:30" x14ac:dyDescent="0.2">
      <c r="A68" s="15">
        <v>1</v>
      </c>
      <c r="B68" s="22">
        <v>31</v>
      </c>
      <c r="C68" s="2">
        <v>2018</v>
      </c>
      <c r="D68" s="5">
        <v>43131</v>
      </c>
      <c r="E68" s="6">
        <v>15.2621</v>
      </c>
      <c r="F68" s="6">
        <v>5.0465799999999996</v>
      </c>
      <c r="G68" s="7">
        <v>33.0794</v>
      </c>
      <c r="H68" s="8">
        <v>1.1100000000000001</v>
      </c>
      <c r="I68" s="8">
        <v>1.1200000000000001</v>
      </c>
      <c r="J68" s="8">
        <v>0.56100000000000005</v>
      </c>
      <c r="K68" s="8"/>
      <c r="L68" s="8"/>
      <c r="M68" s="6">
        <v>0.44700000000000001</v>
      </c>
      <c r="N68" s="8">
        <v>0.43099999999999999</v>
      </c>
      <c r="O68" s="8">
        <v>0.42299999999999999</v>
      </c>
      <c r="P68" s="8"/>
      <c r="Q68" s="8"/>
      <c r="R68" s="9"/>
      <c r="S68" s="6">
        <v>40.104949651396886</v>
      </c>
      <c r="T68" s="8">
        <v>37.947137422226966</v>
      </c>
      <c r="U68" s="8">
        <v>38.681325106026605</v>
      </c>
      <c r="V68" s="8">
        <v>39.951046378340166</v>
      </c>
      <c r="W68" s="8">
        <v>15.074781807569151</v>
      </c>
      <c r="X68" s="9">
        <v>37.203777149617707</v>
      </c>
      <c r="Y68" s="18">
        <v>50.54240631163708</v>
      </c>
      <c r="Z68" s="8">
        <v>53.045666216013224</v>
      </c>
      <c r="AA68" s="8"/>
      <c r="AB68" s="8">
        <v>51.325172768710488</v>
      </c>
      <c r="AC68" s="8">
        <v>48.872248943302729</v>
      </c>
      <c r="AD68" s="9">
        <v>53.049543580683164</v>
      </c>
    </row>
    <row r="69" spans="1:30" x14ac:dyDescent="0.2">
      <c r="A69" s="15">
        <v>2</v>
      </c>
      <c r="B69" s="22">
        <v>7</v>
      </c>
      <c r="C69" s="2">
        <v>2018</v>
      </c>
      <c r="D69" s="5">
        <v>43138</v>
      </c>
      <c r="E69" s="6">
        <v>16.189599999999999</v>
      </c>
      <c r="F69" s="6">
        <v>2.3635000000000002</v>
      </c>
      <c r="G69" s="7">
        <v>33.493400000000001</v>
      </c>
      <c r="H69" s="8">
        <v>0.92200000000000004</v>
      </c>
      <c r="I69" s="8">
        <v>0.628</v>
      </c>
      <c r="J69" s="8">
        <v>0.752</v>
      </c>
      <c r="K69" s="8"/>
      <c r="L69" s="8"/>
      <c r="M69" s="6">
        <v>0.5</v>
      </c>
      <c r="N69" s="8">
        <v>0.39300000000000002</v>
      </c>
      <c r="O69" s="8">
        <v>0.46</v>
      </c>
      <c r="P69" s="8"/>
      <c r="Q69" s="8"/>
      <c r="R69" s="9"/>
      <c r="S69" s="6">
        <v>34.17965954758759</v>
      </c>
      <c r="T69" s="8">
        <v>26.744975390702919</v>
      </c>
      <c r="U69" s="8">
        <v>15.321154678751547</v>
      </c>
      <c r="V69" s="8">
        <v>16.614507927360055</v>
      </c>
      <c r="W69" s="8">
        <v>25.020149103365604</v>
      </c>
      <c r="X69" s="9">
        <v>30.342518036641248</v>
      </c>
      <c r="Y69" s="18">
        <v>38.622568377943544</v>
      </c>
      <c r="Z69" s="8">
        <v>31.093841857730752</v>
      </c>
      <c r="AA69" s="8">
        <v>45.96125730994153</v>
      </c>
      <c r="AB69" s="8">
        <v>41.657793867120951</v>
      </c>
      <c r="AC69" s="8">
        <v>43.743567122481991</v>
      </c>
      <c r="AD69" s="9">
        <v>42.707872622733312</v>
      </c>
    </row>
    <row r="70" spans="1:30" x14ac:dyDescent="0.2">
      <c r="A70" s="15">
        <v>2</v>
      </c>
      <c r="B70" s="22">
        <v>14</v>
      </c>
      <c r="C70" s="2">
        <v>2018</v>
      </c>
      <c r="D70" s="5">
        <v>43145</v>
      </c>
      <c r="E70" s="6">
        <v>16.308599999999998</v>
      </c>
      <c r="F70" s="6">
        <v>2.9550999999999998</v>
      </c>
      <c r="G70" s="7">
        <v>33.5246</v>
      </c>
      <c r="H70" s="8">
        <v>0.68300000000000005</v>
      </c>
      <c r="I70" s="8">
        <v>0.83199999999999996</v>
      </c>
      <c r="J70" s="8">
        <v>0.95599999999999996</v>
      </c>
      <c r="K70" s="8"/>
      <c r="L70" s="8"/>
      <c r="M70" s="6">
        <v>0.52700000000000002</v>
      </c>
      <c r="N70" s="8">
        <v>0.44600000000000001</v>
      </c>
      <c r="O70" s="8">
        <v>0.438</v>
      </c>
      <c r="P70" s="8"/>
      <c r="Q70" s="8"/>
      <c r="R70" s="9"/>
      <c r="S70" s="6">
        <v>22.770920672139532</v>
      </c>
      <c r="T70" s="8">
        <v>24.299339676639303</v>
      </c>
      <c r="U70" s="8">
        <v>26.510963720554169</v>
      </c>
      <c r="V70" s="8">
        <v>27.754839043681173</v>
      </c>
      <c r="W70" s="8">
        <v>30.497811271489464</v>
      </c>
      <c r="X70" s="9">
        <v>25.062660229476005</v>
      </c>
      <c r="Y70" s="18">
        <v>55.460594030289663</v>
      </c>
      <c r="Z70" s="8">
        <v>35.208060049555463</v>
      </c>
      <c r="AA70" s="8">
        <v>36.946039458186107</v>
      </c>
      <c r="AB70" s="8">
        <v>33.594778411584031</v>
      </c>
      <c r="AC70" s="8">
        <v>32.930996472663139</v>
      </c>
      <c r="AD70" s="9">
        <v>50.986842105263165</v>
      </c>
    </row>
    <row r="71" spans="1:30" x14ac:dyDescent="0.2">
      <c r="A71" s="15">
        <v>2</v>
      </c>
      <c r="B71" s="22">
        <v>21</v>
      </c>
      <c r="C71" s="2">
        <v>2018</v>
      </c>
      <c r="D71" s="5">
        <v>43152</v>
      </c>
      <c r="E71" s="6">
        <v>14.931800000000001</v>
      </c>
      <c r="F71" s="6">
        <v>3.4440400000000002</v>
      </c>
      <c r="G71" s="7">
        <v>33.400199999999998</v>
      </c>
      <c r="H71" s="8">
        <v>3.19</v>
      </c>
      <c r="I71" s="8">
        <v>2.73</v>
      </c>
      <c r="J71" s="8">
        <v>4.2300000000000004</v>
      </c>
      <c r="K71" s="8"/>
      <c r="L71" s="8"/>
      <c r="M71" s="6">
        <v>0.58899999999999997</v>
      </c>
      <c r="N71" s="8">
        <v>0.59599999999999997</v>
      </c>
      <c r="O71" s="8">
        <v>0.60199999999999998</v>
      </c>
      <c r="P71" s="8"/>
      <c r="Q71" s="8"/>
      <c r="R71" s="9"/>
      <c r="S71" s="6">
        <v>34.654558660255383</v>
      </c>
      <c r="T71" s="8">
        <v>31.82048958972787</v>
      </c>
      <c r="U71" s="8">
        <v>39.04606178470047</v>
      </c>
      <c r="V71" s="8">
        <v>31.730903752696818</v>
      </c>
      <c r="W71" s="8">
        <v>27.584016006212575</v>
      </c>
      <c r="X71" s="9">
        <v>38.795276389242595</v>
      </c>
      <c r="Y71" s="18">
        <v>37.708424747696363</v>
      </c>
      <c r="Z71" s="8">
        <v>44.872501469723694</v>
      </c>
      <c r="AA71" s="8">
        <f>64.6929824561404/2</f>
        <v>32.346491228070199</v>
      </c>
      <c r="AB71" s="8">
        <v>43.743567122481991</v>
      </c>
      <c r="AC71" s="8">
        <v>46.393557422969195</v>
      </c>
      <c r="AD71" s="9"/>
    </row>
    <row r="72" spans="1:30" x14ac:dyDescent="0.2">
      <c r="A72" s="15">
        <v>2</v>
      </c>
      <c r="B72" s="22">
        <v>28</v>
      </c>
      <c r="C72" s="2">
        <v>2018</v>
      </c>
      <c r="D72" s="5">
        <v>43159</v>
      </c>
      <c r="E72" s="6">
        <v>13.807399999999999</v>
      </c>
      <c r="F72" s="6">
        <v>5.5546600000000002</v>
      </c>
      <c r="G72" s="7">
        <v>33.428600000000003</v>
      </c>
      <c r="H72" s="8">
        <v>1.33</v>
      </c>
      <c r="I72" s="8">
        <v>3.08</v>
      </c>
      <c r="J72" s="8">
        <v>3.77</v>
      </c>
      <c r="K72" s="8"/>
      <c r="L72" s="8"/>
      <c r="M72" s="6">
        <v>0.60399999999999998</v>
      </c>
      <c r="N72" s="8">
        <v>0.54300000000000004</v>
      </c>
      <c r="O72" s="8">
        <v>0.58599999999999997</v>
      </c>
      <c r="P72" s="8"/>
      <c r="Q72" s="8"/>
      <c r="R72" s="9"/>
      <c r="S72" s="6">
        <v>46.528844449233475</v>
      </c>
      <c r="T72" s="8">
        <v>50.539627587355859</v>
      </c>
      <c r="U72" s="8">
        <v>43.832252066683495</v>
      </c>
      <c r="V72" s="8">
        <v>42.196863495144569</v>
      </c>
      <c r="W72" s="8">
        <v>49.296201262432355</v>
      </c>
      <c r="X72" s="9">
        <v>44.503918462493232</v>
      </c>
      <c r="Y72" s="18">
        <v>63.731436553448027</v>
      </c>
      <c r="Z72" s="8">
        <v>35.208060049555463</v>
      </c>
      <c r="AA72" s="8">
        <v>30.044537691401651</v>
      </c>
      <c r="AB72" s="8">
        <v>52.060499780797905</v>
      </c>
      <c r="AC72" s="8">
        <v>49.383055067369654</v>
      </c>
      <c r="AD72" s="9">
        <v>75.580098170459621</v>
      </c>
    </row>
    <row r="73" spans="1:30" x14ac:dyDescent="0.2">
      <c r="A73" s="15">
        <v>3</v>
      </c>
      <c r="B73" s="22">
        <v>7</v>
      </c>
      <c r="C73" s="2">
        <v>2018</v>
      </c>
      <c r="D73" s="5">
        <v>43166</v>
      </c>
      <c r="E73" s="6">
        <v>14.1167</v>
      </c>
      <c r="F73" s="6">
        <v>5.6973399999999996</v>
      </c>
      <c r="G73" s="7">
        <v>33.496000000000002</v>
      </c>
      <c r="H73" s="8">
        <v>0.96499999999999997</v>
      </c>
      <c r="I73" s="8">
        <v>0.76800000000000002</v>
      </c>
      <c r="J73" s="8">
        <v>0.61599999999999999</v>
      </c>
      <c r="K73" s="8"/>
      <c r="L73" s="8"/>
      <c r="M73" s="6">
        <v>0.50900000000000001</v>
      </c>
      <c r="N73" s="8">
        <v>0.46800000000000003</v>
      </c>
      <c r="O73" s="8">
        <v>0.41099999999999998</v>
      </c>
      <c r="P73" s="8"/>
      <c r="Q73" s="8"/>
      <c r="R73" s="9"/>
      <c r="S73" s="6">
        <v>57.035359477355009</v>
      </c>
      <c r="T73" s="8">
        <v>55.967169709010946</v>
      </c>
      <c r="U73" s="8">
        <v>40.500972089858728</v>
      </c>
      <c r="V73" s="8">
        <v>48.757032313138332</v>
      </c>
      <c r="W73" s="8">
        <v>52.94715898693574</v>
      </c>
      <c r="X73" s="9">
        <v>21.853705547022233</v>
      </c>
      <c r="Y73" s="18">
        <v>36.990355107409037</v>
      </c>
      <c r="Z73" s="8">
        <v>43.840420868040333</v>
      </c>
      <c r="AA73" s="8">
        <v>32.449106619800823</v>
      </c>
      <c r="AB73" s="8">
        <v>30.160735207967193</v>
      </c>
      <c r="AC73" s="8">
        <v>54.663096831771526</v>
      </c>
      <c r="AD73" s="9">
        <v>43.890963678968951</v>
      </c>
    </row>
    <row r="74" spans="1:30" x14ac:dyDescent="0.2">
      <c r="A74" s="15">
        <v>3</v>
      </c>
      <c r="B74" s="22">
        <v>14</v>
      </c>
      <c r="C74" s="2">
        <v>2018</v>
      </c>
      <c r="D74" s="5">
        <v>43173</v>
      </c>
      <c r="E74" s="6"/>
      <c r="F74" s="6"/>
      <c r="G74" s="7"/>
      <c r="H74" s="8">
        <v>0.375</v>
      </c>
      <c r="I74" s="8"/>
      <c r="J74" s="8">
        <v>0.76200000000000001</v>
      </c>
      <c r="K74" s="8"/>
      <c r="L74" s="8"/>
      <c r="M74" s="6">
        <v>0.41399999999999998</v>
      </c>
      <c r="N74" s="8">
        <v>0.51400000000000001</v>
      </c>
      <c r="O74" s="8">
        <v>0.48</v>
      </c>
      <c r="P74" s="8"/>
      <c r="Q74" s="8"/>
      <c r="R74" s="9"/>
      <c r="S74" s="6">
        <v>31.221118027127666</v>
      </c>
      <c r="T74" s="8">
        <v>31.180625602187025</v>
      </c>
      <c r="U74" s="8">
        <v>24.466553983598796</v>
      </c>
      <c r="V74" s="8">
        <v>33.442464999384875</v>
      </c>
      <c r="W74" s="8">
        <v>32.669582296773378</v>
      </c>
      <c r="X74" s="9">
        <v>38.807623887287349</v>
      </c>
      <c r="Y74" s="18"/>
      <c r="Z74" s="8"/>
      <c r="AA74" s="8"/>
      <c r="AB74" s="8"/>
      <c r="AC74" s="8"/>
      <c r="AD74" s="9"/>
    </row>
    <row r="75" spans="1:30" x14ac:dyDescent="0.2">
      <c r="A75" s="15">
        <v>3</v>
      </c>
      <c r="B75" s="22">
        <v>21</v>
      </c>
      <c r="C75" s="2">
        <v>2018</v>
      </c>
      <c r="D75" s="5">
        <v>43180</v>
      </c>
      <c r="E75" s="6">
        <v>14.4802</v>
      </c>
      <c r="F75" s="6">
        <v>12.14404</v>
      </c>
      <c r="G75" s="7">
        <v>33.393900000000002</v>
      </c>
      <c r="H75" s="8"/>
      <c r="I75" s="8"/>
      <c r="J75" s="8"/>
      <c r="K75" s="8"/>
      <c r="L75" s="8"/>
      <c r="M75" s="6"/>
      <c r="N75" s="8"/>
      <c r="O75" s="8"/>
      <c r="P75" s="8"/>
      <c r="Q75" s="8"/>
      <c r="R75" s="9"/>
      <c r="S75" s="6"/>
      <c r="T75" s="8"/>
      <c r="U75" s="8"/>
      <c r="V75" s="8"/>
      <c r="W75" s="8"/>
      <c r="X75" s="9"/>
      <c r="Y75" s="18"/>
      <c r="Z75" s="8"/>
      <c r="AA75" s="8"/>
      <c r="AB75" s="8"/>
      <c r="AC75" s="8"/>
      <c r="AD75" s="9"/>
    </row>
    <row r="76" spans="1:30" x14ac:dyDescent="0.2">
      <c r="A76" s="15">
        <v>3</v>
      </c>
      <c r="B76" s="22">
        <v>28</v>
      </c>
      <c r="C76" s="2">
        <v>2018</v>
      </c>
      <c r="D76" s="5">
        <v>43187</v>
      </c>
      <c r="E76" s="6">
        <v>14.3117</v>
      </c>
      <c r="F76" s="6">
        <v>28.917639999999999</v>
      </c>
      <c r="G76" s="7">
        <v>33.347000000000001</v>
      </c>
      <c r="H76" s="8">
        <v>7.21</v>
      </c>
      <c r="I76" s="8">
        <v>1.8</v>
      </c>
      <c r="J76" s="8"/>
      <c r="K76" s="8"/>
      <c r="L76" s="8"/>
      <c r="M76" s="6">
        <v>0.61699999999999999</v>
      </c>
      <c r="N76" s="8">
        <v>0.61499999999999999</v>
      </c>
      <c r="O76" s="8"/>
      <c r="P76" s="8"/>
      <c r="Q76" s="8"/>
      <c r="R76" s="9"/>
      <c r="S76" s="6">
        <v>41.284179095082152</v>
      </c>
      <c r="T76" s="8">
        <v>47.371586868318879</v>
      </c>
      <c r="U76" s="8">
        <v>38.019446392790684</v>
      </c>
      <c r="V76" s="8">
        <v>70.29639553330999</v>
      </c>
      <c r="W76" s="8">
        <v>74.737852183577246</v>
      </c>
      <c r="X76" s="9">
        <v>37.611629222431333</v>
      </c>
      <c r="Y76" s="18">
        <v>52.748793299261791</v>
      </c>
      <c r="Z76" s="8">
        <v>60.285252168798706</v>
      </c>
      <c r="AA76" s="8">
        <v>59.754164823824276</v>
      </c>
      <c r="AB76" s="8">
        <v>60.280578693555455</v>
      </c>
      <c r="AC76" s="8">
        <v>43.433289396602227</v>
      </c>
      <c r="AD76" s="9">
        <v>50.014874312063071</v>
      </c>
    </row>
    <row r="77" spans="1:30" x14ac:dyDescent="0.2">
      <c r="A77" s="15">
        <v>4</v>
      </c>
      <c r="B77" s="22">
        <v>4</v>
      </c>
      <c r="C77" s="2">
        <v>2018</v>
      </c>
      <c r="D77" s="5">
        <v>43194</v>
      </c>
      <c r="E77" s="6">
        <v>14.806800000000001</v>
      </c>
      <c r="F77" s="6">
        <v>9.6053800000000003</v>
      </c>
      <c r="G77" s="7">
        <v>33.460700000000003</v>
      </c>
      <c r="H77" s="8"/>
      <c r="I77" s="8"/>
      <c r="J77" s="8"/>
      <c r="K77" s="8"/>
      <c r="L77" s="8"/>
      <c r="M77" s="6"/>
      <c r="N77" s="8"/>
      <c r="O77" s="8"/>
      <c r="P77" s="8"/>
      <c r="Q77" s="8"/>
      <c r="R77" s="9"/>
      <c r="S77" s="6"/>
      <c r="T77" s="8"/>
      <c r="U77" s="8"/>
      <c r="V77" s="8"/>
      <c r="W77" s="8"/>
      <c r="X77" s="9"/>
      <c r="Y77" s="18"/>
      <c r="Z77" s="8"/>
      <c r="AA77" s="8"/>
      <c r="AB77" s="8"/>
      <c r="AC77" s="8"/>
      <c r="AD77" s="9"/>
    </row>
    <row r="78" spans="1:30" x14ac:dyDescent="0.2">
      <c r="A78" s="15">
        <v>4</v>
      </c>
      <c r="B78" s="22">
        <v>11</v>
      </c>
      <c r="C78" s="2">
        <v>2018</v>
      </c>
      <c r="D78" s="5">
        <v>43201</v>
      </c>
      <c r="E78" s="6">
        <v>17.7822</v>
      </c>
      <c r="F78" s="6">
        <v>6.8440000000000001E-2</v>
      </c>
      <c r="G78" s="7">
        <v>33.471600000000002</v>
      </c>
      <c r="H78" s="8">
        <v>1.3</v>
      </c>
      <c r="I78" s="8">
        <v>0.61499999999999999</v>
      </c>
      <c r="J78" s="8">
        <v>0.55900000000000005</v>
      </c>
      <c r="K78" s="8"/>
      <c r="L78" s="8"/>
      <c r="M78" s="6">
        <v>0.41</v>
      </c>
      <c r="N78" s="8">
        <v>0.45100000000000001</v>
      </c>
      <c r="O78" s="8">
        <v>0.45600000000000002</v>
      </c>
      <c r="P78" s="8"/>
      <c r="Q78" s="8"/>
      <c r="R78" s="9"/>
      <c r="S78" s="6">
        <v>39.848970264988864</v>
      </c>
      <c r="T78" s="8">
        <v>87.436883957961427</v>
      </c>
      <c r="U78" s="8">
        <v>96.766667167058387</v>
      </c>
      <c r="V78" s="8">
        <v>75.556001153805084</v>
      </c>
      <c r="W78" s="8">
        <v>52.442509308170131</v>
      </c>
      <c r="X78" s="9">
        <v>78.960361770156169</v>
      </c>
      <c r="Y78" s="18">
        <v>81.35008079917732</v>
      </c>
      <c r="Z78" s="8">
        <v>71.350762527233115</v>
      </c>
      <c r="AA78" s="8">
        <v>75.061944322984999</v>
      </c>
      <c r="AB78" s="8">
        <v>72.079819499926032</v>
      </c>
      <c r="AC78" s="8">
        <v>67.233137609153871</v>
      </c>
      <c r="AD78" s="9">
        <v>61.279203370356178</v>
      </c>
    </row>
    <row r="79" spans="1:30" x14ac:dyDescent="0.2">
      <c r="A79" s="15">
        <v>4</v>
      </c>
      <c r="B79" s="22">
        <v>18</v>
      </c>
      <c r="C79" s="2">
        <v>2018</v>
      </c>
      <c r="D79" s="5">
        <v>43208</v>
      </c>
      <c r="E79" s="6">
        <v>13.199299999999999</v>
      </c>
      <c r="F79" s="6">
        <v>7.1919999999999998E-2</v>
      </c>
      <c r="G79" s="7">
        <v>33.545400000000001</v>
      </c>
      <c r="H79" s="8">
        <v>6.32</v>
      </c>
      <c r="I79" s="8">
        <v>3.96</v>
      </c>
      <c r="J79" s="8">
        <v>4.2300000000000004</v>
      </c>
      <c r="K79" s="8"/>
      <c r="L79" s="8"/>
      <c r="M79" s="6">
        <v>0.66300000000000003</v>
      </c>
      <c r="N79" s="8">
        <v>0.65</v>
      </c>
      <c r="O79" s="8">
        <v>0.63700000000000001</v>
      </c>
      <c r="P79" s="8"/>
      <c r="Q79" s="8"/>
      <c r="R79" s="9"/>
      <c r="S79" s="6">
        <v>43.270577366585002</v>
      </c>
      <c r="T79" s="8">
        <v>32.433690048453997</v>
      </c>
      <c r="U79" s="8">
        <v>59.288543670772441</v>
      </c>
      <c r="V79" s="8">
        <v>51.146604568964449</v>
      </c>
      <c r="W79" s="8">
        <v>52.81774870238376</v>
      </c>
      <c r="X79" s="9">
        <v>58.868830252859233</v>
      </c>
      <c r="Y79" s="18">
        <v>66.501632595116405</v>
      </c>
      <c r="Z79" s="8">
        <v>62.582708425231587</v>
      </c>
      <c r="AA79" s="8">
        <v>61.597007223942214</v>
      </c>
      <c r="AB79" s="8">
        <v>66.217302352769252</v>
      </c>
      <c r="AC79" s="8">
        <v>58.994214997070891</v>
      </c>
      <c r="AD79" s="9">
        <v>79.763498438197217</v>
      </c>
    </row>
    <row r="80" spans="1:30" x14ac:dyDescent="0.2">
      <c r="A80" s="15">
        <v>4</v>
      </c>
      <c r="B80" s="22">
        <v>25</v>
      </c>
      <c r="C80" s="2">
        <v>2018</v>
      </c>
      <c r="D80" s="5">
        <v>43215</v>
      </c>
      <c r="E80" s="6">
        <v>16.029</v>
      </c>
      <c r="F80" s="6">
        <v>6.8440000000000001E-2</v>
      </c>
      <c r="G80" s="7">
        <v>33.544699999999999</v>
      </c>
      <c r="H80" s="8">
        <v>0.38900000000000001</v>
      </c>
      <c r="I80" s="8">
        <v>0.84099999999999997</v>
      </c>
      <c r="J80" s="8">
        <v>1.27</v>
      </c>
      <c r="K80" s="8"/>
      <c r="L80" s="8"/>
      <c r="M80" s="6">
        <v>0.40699999999999997</v>
      </c>
      <c r="N80" s="8">
        <v>0.42199999999999999</v>
      </c>
      <c r="O80" s="8">
        <v>0.372</v>
      </c>
      <c r="P80" s="8"/>
      <c r="Q80" s="8"/>
      <c r="R80" s="9"/>
      <c r="S80" s="6">
        <v>72.159914184703439</v>
      </c>
      <c r="T80" s="8">
        <v>83.103982582845177</v>
      </c>
      <c r="U80" s="8">
        <v>61.156193585881958</v>
      </c>
      <c r="V80" s="8">
        <v>79.027512673342443</v>
      </c>
      <c r="W80" s="8">
        <v>84.681301995999135</v>
      </c>
      <c r="X80" s="9">
        <v>33.58334657464696</v>
      </c>
      <c r="Y80" s="18">
        <v>62.065232822260086</v>
      </c>
      <c r="Z80" s="8">
        <v>75.907954712542278</v>
      </c>
      <c r="AA80" s="8">
        <v>72.193351024620384</v>
      </c>
      <c r="AB80" s="8">
        <v>71.240683910565551</v>
      </c>
      <c r="AC80" s="8">
        <v>66.317003514938492</v>
      </c>
      <c r="AD80" s="9">
        <v>70.00223114680945</v>
      </c>
    </row>
    <row r="81" spans="1:30" x14ac:dyDescent="0.2">
      <c r="A81" s="15">
        <v>5</v>
      </c>
      <c r="B81" s="22">
        <v>2</v>
      </c>
      <c r="C81" s="2">
        <v>2018</v>
      </c>
      <c r="D81" s="5">
        <v>43222</v>
      </c>
      <c r="E81" s="6">
        <v>16.110900000000001</v>
      </c>
      <c r="F81" s="6">
        <v>7.1919999999999998E-2</v>
      </c>
      <c r="G81" s="7">
        <v>33.528599999999997</v>
      </c>
      <c r="H81" s="8">
        <v>1.27</v>
      </c>
      <c r="I81" s="8">
        <v>0.95899999999999996</v>
      </c>
      <c r="J81" s="8">
        <v>0.74</v>
      </c>
      <c r="K81" s="8"/>
      <c r="L81" s="8"/>
      <c r="M81" s="6">
        <v>0.48499999999999999</v>
      </c>
      <c r="N81" s="8">
        <v>0.56699999999999995</v>
      </c>
      <c r="O81" s="8">
        <v>0.52800000000000002</v>
      </c>
      <c r="P81" s="8"/>
      <c r="Q81" s="8"/>
      <c r="R81" s="9"/>
      <c r="S81" s="6">
        <v>58.097870989912025</v>
      </c>
      <c r="T81" s="8">
        <v>46.298350087235761</v>
      </c>
      <c r="U81" s="8">
        <v>59.842544340267054</v>
      </c>
      <c r="V81" s="8">
        <v>55.040650730803492</v>
      </c>
      <c r="W81" s="8">
        <v>30.59391729697947</v>
      </c>
      <c r="X81" s="9"/>
      <c r="Y81" s="18">
        <v>63.757582482615788</v>
      </c>
      <c r="Z81" s="8">
        <v>64.410192713038242</v>
      </c>
      <c r="AA81" s="8">
        <v>88.408017362440958</v>
      </c>
      <c r="AB81" s="8">
        <v>40.142729705619978</v>
      </c>
      <c r="AC81" s="8">
        <v>41.235505650961393</v>
      </c>
      <c r="AD81" s="9">
        <v>37.630890052356023</v>
      </c>
    </row>
    <row r="82" spans="1:30" x14ac:dyDescent="0.2">
      <c r="A82" s="15">
        <v>5</v>
      </c>
      <c r="B82" s="22">
        <v>9</v>
      </c>
      <c r="C82" s="2">
        <v>2018</v>
      </c>
      <c r="D82" s="5">
        <v>43229</v>
      </c>
      <c r="E82" s="6">
        <v>16.139099999999999</v>
      </c>
      <c r="F82" s="6">
        <v>9.4539999999999999E-2</v>
      </c>
      <c r="G82" s="7">
        <v>33.475700000000003</v>
      </c>
      <c r="H82" s="8">
        <v>1.01</v>
      </c>
      <c r="I82" s="8"/>
      <c r="J82" s="8">
        <v>0.92500000000000004</v>
      </c>
      <c r="K82" s="8"/>
      <c r="L82" s="8"/>
      <c r="M82" s="6">
        <v>0.51900000000000002</v>
      </c>
      <c r="N82" s="8">
        <v>0.55400000000000005</v>
      </c>
      <c r="O82" s="8">
        <v>0.49199999999999999</v>
      </c>
      <c r="P82" s="8"/>
      <c r="Q82" s="8"/>
      <c r="R82" s="9"/>
      <c r="S82" s="6">
        <v>46.75437496507309</v>
      </c>
      <c r="T82" s="8">
        <v>52.999195522579882</v>
      </c>
      <c r="U82" s="8">
        <v>52.068917139834483</v>
      </c>
      <c r="V82" s="8">
        <v>50.208435775008731</v>
      </c>
      <c r="W82" s="8">
        <v>46.219262574822288</v>
      </c>
      <c r="X82" s="9">
        <v>47.94902194868029</v>
      </c>
      <c r="Y82" s="18">
        <v>53.636073253833047</v>
      </c>
      <c r="Z82" s="8">
        <v>62.123217173945015</v>
      </c>
      <c r="AA82" s="8">
        <v>78.643299425033192</v>
      </c>
      <c r="AB82" s="8">
        <v>54.343855034341658</v>
      </c>
      <c r="AC82" s="8">
        <v>55.332820738137087</v>
      </c>
      <c r="AD82" s="9">
        <v>62.10025286330508</v>
      </c>
    </row>
    <row r="83" spans="1:30" x14ac:dyDescent="0.2">
      <c r="A83" s="15">
        <v>5</v>
      </c>
      <c r="B83" s="22">
        <v>16</v>
      </c>
      <c r="C83" s="2">
        <v>2018</v>
      </c>
      <c r="D83" s="5">
        <v>43236</v>
      </c>
      <c r="E83" s="6">
        <v>16.4831</v>
      </c>
      <c r="F83" s="6">
        <v>6.8440000000000001E-2</v>
      </c>
      <c r="G83" s="7">
        <v>33.432400000000001</v>
      </c>
      <c r="H83" s="8">
        <v>7.16</v>
      </c>
      <c r="I83" s="8">
        <v>5.57</v>
      </c>
      <c r="J83" s="8">
        <v>6.34</v>
      </c>
      <c r="K83" s="8"/>
      <c r="L83" s="8"/>
      <c r="M83" s="6">
        <v>0.77600000000000002</v>
      </c>
      <c r="N83" s="8">
        <v>0.753</v>
      </c>
      <c r="O83" s="8">
        <v>0.79800000000000004</v>
      </c>
      <c r="P83" s="8"/>
      <c r="Q83" s="8"/>
      <c r="R83" s="9"/>
      <c r="S83" s="6">
        <v>62.556013764138989</v>
      </c>
      <c r="T83" s="8">
        <v>56.002918776936525</v>
      </c>
      <c r="U83" s="8">
        <v>113.9686122403028</v>
      </c>
      <c r="V83" s="8">
        <v>74.850298785890445</v>
      </c>
      <c r="W83" s="8"/>
      <c r="X83" s="9"/>
      <c r="Y83" s="18">
        <v>56.741553094832483</v>
      </c>
      <c r="Z83" s="8">
        <v>55.23084840464638</v>
      </c>
      <c r="AA83" s="8">
        <v>51.922084623323016</v>
      </c>
      <c r="AB83" s="8">
        <v>70.784012859856787</v>
      </c>
      <c r="AC83" s="8">
        <v>70.001281487990639</v>
      </c>
      <c r="AD83" s="9">
        <v>62.425628439684672</v>
      </c>
    </row>
    <row r="84" spans="1:30" x14ac:dyDescent="0.2">
      <c r="A84" s="15">
        <v>5</v>
      </c>
      <c r="B84" s="22">
        <v>23</v>
      </c>
      <c r="C84" s="2">
        <v>2018</v>
      </c>
      <c r="D84" s="5">
        <v>43243</v>
      </c>
      <c r="E84" s="6">
        <v>16.875599999999999</v>
      </c>
      <c r="F84" s="6">
        <v>5.4119799999999998</v>
      </c>
      <c r="G84" s="7">
        <v>33.656700000000001</v>
      </c>
      <c r="H84" s="8">
        <v>1.1100000000000001</v>
      </c>
      <c r="I84" s="8">
        <v>0.89800000000000002</v>
      </c>
      <c r="J84" s="8">
        <v>0.97899999999999998</v>
      </c>
      <c r="K84" s="8"/>
      <c r="L84" s="8"/>
      <c r="M84" s="6">
        <v>0.46700000000000003</v>
      </c>
      <c r="N84" s="8">
        <v>0.46500000000000002</v>
      </c>
      <c r="O84" s="8">
        <v>0.48599999999999999</v>
      </c>
      <c r="P84" s="8"/>
      <c r="Q84" s="8"/>
      <c r="R84" s="9"/>
      <c r="S84" s="6">
        <v>68.419749927551464</v>
      </c>
      <c r="T84" s="8">
        <v>65.219773091222905</v>
      </c>
      <c r="U84" s="8">
        <v>70.594298910919989</v>
      </c>
      <c r="V84" s="8">
        <v>18.210765077250063</v>
      </c>
      <c r="W84" s="8">
        <v>79.84884791386483</v>
      </c>
      <c r="X84" s="9">
        <v>90.194342293903858</v>
      </c>
      <c r="Y84" s="18">
        <v>58.854855296018819</v>
      </c>
      <c r="Z84" s="8">
        <v>55.464778503994189</v>
      </c>
      <c r="AA84" s="8">
        <v>56.387552834863733</v>
      </c>
      <c r="AB84" s="8">
        <v>67.555010407374368</v>
      </c>
      <c r="AC84" s="8">
        <v>58.665419051812727</v>
      </c>
      <c r="AD84" s="9">
        <v>73.534758580570113</v>
      </c>
    </row>
    <row r="85" spans="1:30" x14ac:dyDescent="0.2">
      <c r="A85" s="15">
        <v>5</v>
      </c>
      <c r="B85" s="22">
        <v>30</v>
      </c>
      <c r="C85" s="2">
        <v>2018</v>
      </c>
      <c r="D85" s="5">
        <v>43250</v>
      </c>
      <c r="E85" s="6">
        <v>17.341899999999999</v>
      </c>
      <c r="F85" s="6">
        <v>5.7704199999999997</v>
      </c>
      <c r="G85" s="7">
        <v>33.631900000000002</v>
      </c>
      <c r="H85" s="8">
        <v>2.08</v>
      </c>
      <c r="I85" s="8">
        <v>0.49399999999999999</v>
      </c>
      <c r="J85" s="8">
        <v>1.1399999999999999</v>
      </c>
      <c r="K85" s="8"/>
      <c r="L85" s="8"/>
      <c r="M85" s="6">
        <v>0.5</v>
      </c>
      <c r="N85" s="8">
        <v>0.53100000000000003</v>
      </c>
      <c r="O85" s="8">
        <v>0.48799999999999999</v>
      </c>
      <c r="P85" s="8"/>
      <c r="Q85" s="8"/>
      <c r="R85" s="9"/>
      <c r="S85" s="6">
        <v>52.577751010655398</v>
      </c>
      <c r="T85" s="8">
        <v>92.590013417218088</v>
      </c>
      <c r="U85" s="8">
        <v>52.330732817875969</v>
      </c>
      <c r="V85" s="8">
        <v>96.031992883121319</v>
      </c>
      <c r="W85" s="8">
        <v>75.765174878301437</v>
      </c>
      <c r="X85" s="9">
        <v>49.887628356385584</v>
      </c>
      <c r="Y85" s="18">
        <v>75.381959747318959</v>
      </c>
      <c r="Z85" s="8">
        <v>75.435729847494557</v>
      </c>
      <c r="AA85" s="8">
        <v>74.150998396735176</v>
      </c>
      <c r="AB85" s="8">
        <v>51.274226956650388</v>
      </c>
      <c r="AC85" s="8">
        <v>47.472523336344466</v>
      </c>
      <c r="AD85" s="9">
        <v>51.30537469679561</v>
      </c>
    </row>
    <row r="86" spans="1:30" x14ac:dyDescent="0.2">
      <c r="A86" s="15">
        <v>6</v>
      </c>
      <c r="B86" s="22">
        <v>6</v>
      </c>
      <c r="C86" s="2">
        <v>2018</v>
      </c>
      <c r="D86" s="5">
        <v>43257</v>
      </c>
      <c r="E86" s="6">
        <v>18.406199999999998</v>
      </c>
      <c r="F86" s="6">
        <v>7.0301799999999997</v>
      </c>
      <c r="G86" s="7">
        <v>33.6541</v>
      </c>
      <c r="H86" s="8"/>
      <c r="I86" s="8"/>
      <c r="J86" s="8"/>
      <c r="K86" s="8"/>
      <c r="L86" s="8"/>
      <c r="M86" s="6"/>
      <c r="N86" s="8"/>
      <c r="O86" s="8"/>
      <c r="P86" s="8"/>
      <c r="Q86" s="8"/>
      <c r="R86" s="9"/>
      <c r="S86" s="6"/>
      <c r="T86" s="8"/>
      <c r="U86" s="8"/>
      <c r="V86" s="8"/>
      <c r="W86" s="8"/>
      <c r="X86" s="9"/>
      <c r="Y86" s="18"/>
      <c r="Z86" s="8"/>
      <c r="AA86" s="8"/>
      <c r="AB86" s="8"/>
      <c r="AC86" s="8"/>
      <c r="AD86" s="9"/>
    </row>
    <row r="87" spans="1:30" x14ac:dyDescent="0.2">
      <c r="A87" s="15">
        <v>6</v>
      </c>
      <c r="B87" s="22">
        <v>13</v>
      </c>
      <c r="C87" s="2">
        <v>2018</v>
      </c>
      <c r="D87" s="5">
        <v>43264</v>
      </c>
      <c r="E87" s="6">
        <v>20.486599999999999</v>
      </c>
      <c r="F87" s="6">
        <v>23.266120000000001</v>
      </c>
      <c r="G87" s="7">
        <v>33.4039</v>
      </c>
      <c r="H87" s="8">
        <v>0.57599999999999996</v>
      </c>
      <c r="I87" s="8"/>
      <c r="J87" s="8">
        <v>0.77900000000000003</v>
      </c>
      <c r="K87" s="8"/>
      <c r="L87" s="8"/>
      <c r="M87" s="6">
        <v>0.36299999999999999</v>
      </c>
      <c r="N87" s="8">
        <v>0.504</v>
      </c>
      <c r="O87" s="8">
        <v>0.38200000000000001</v>
      </c>
      <c r="P87" s="8"/>
      <c r="Q87" s="8"/>
      <c r="R87" s="9"/>
      <c r="S87" s="6">
        <v>35.959672403750808</v>
      </c>
      <c r="T87" s="8">
        <v>33.896371513870776</v>
      </c>
      <c r="U87" s="8">
        <v>42.366453517321887</v>
      </c>
      <c r="V87" s="8">
        <v>36.494121121254963</v>
      </c>
      <c r="W87" s="8">
        <v>29.369747954421449</v>
      </c>
      <c r="X87" s="9">
        <v>40.427816821984891</v>
      </c>
      <c r="Y87" s="18">
        <v>36.818716027618635</v>
      </c>
      <c r="Z87" s="8">
        <v>37.763253449527959</v>
      </c>
      <c r="AA87" s="8">
        <v>39.079580236117188</v>
      </c>
      <c r="AB87" s="8">
        <v>32.708890871245906</v>
      </c>
      <c r="AC87" s="8">
        <v>34.355276676941145</v>
      </c>
      <c r="AD87" s="9">
        <v>36.72193135543921</v>
      </c>
    </row>
    <row r="88" spans="1:30" x14ac:dyDescent="0.2">
      <c r="A88" s="15">
        <v>6</v>
      </c>
      <c r="B88" s="22">
        <v>20</v>
      </c>
      <c r="C88" s="2">
        <v>2018</v>
      </c>
      <c r="D88" s="5">
        <v>43271</v>
      </c>
      <c r="E88" s="6">
        <v>19.437100000000001</v>
      </c>
      <c r="F88" s="6">
        <v>76.042060000000006</v>
      </c>
      <c r="G88" s="7">
        <v>33.253799999999998</v>
      </c>
      <c r="H88" s="8">
        <v>0.77900000000000003</v>
      </c>
      <c r="I88" s="8">
        <v>0.82699999999999996</v>
      </c>
      <c r="J88" s="8">
        <v>0.75700000000000001</v>
      </c>
      <c r="K88" s="8"/>
      <c r="L88" s="8"/>
      <c r="M88" s="6">
        <v>0.46899999999999997</v>
      </c>
      <c r="N88" s="8">
        <v>0.48</v>
      </c>
      <c r="O88" s="8">
        <v>0.45100000000000001</v>
      </c>
      <c r="P88" s="8"/>
      <c r="Q88" s="8"/>
      <c r="R88" s="9"/>
      <c r="S88" s="6">
        <v>63.899045685217786</v>
      </c>
      <c r="T88" s="8">
        <v>44.953539101979551</v>
      </c>
      <c r="U88" s="8">
        <v>53.49083292819369</v>
      </c>
      <c r="V88" s="8">
        <v>47.383297729767165</v>
      </c>
      <c r="W88" s="8">
        <v>36.009890708578247</v>
      </c>
      <c r="X88" s="9">
        <v>35.741377259218787</v>
      </c>
      <c r="Y88" s="18">
        <v>51.050389305127077</v>
      </c>
      <c r="Z88" s="8">
        <v>72.712418300653596</v>
      </c>
      <c r="AA88" s="8">
        <v>71.41816061798572</v>
      </c>
      <c r="AB88" s="8">
        <v>75.316245006657795</v>
      </c>
      <c r="AC88" s="8">
        <v>40.4151610960554</v>
      </c>
      <c r="AD88" s="9">
        <v>49.310608962083492</v>
      </c>
    </row>
    <row r="89" spans="1:30" x14ac:dyDescent="0.2">
      <c r="A89" s="15">
        <v>6</v>
      </c>
      <c r="B89" s="22">
        <v>27</v>
      </c>
      <c r="C89" s="2">
        <v>2018</v>
      </c>
      <c r="D89" s="5">
        <v>43278</v>
      </c>
      <c r="E89" s="6">
        <v>19.981000000000002</v>
      </c>
      <c r="F89" s="6">
        <v>5.5546600000000002</v>
      </c>
      <c r="G89" s="7">
        <v>33.768999999999998</v>
      </c>
      <c r="H89" s="8"/>
      <c r="I89" s="8"/>
      <c r="J89" s="8"/>
      <c r="K89" s="8"/>
      <c r="L89" s="8"/>
      <c r="M89" s="6"/>
      <c r="N89" s="8"/>
      <c r="O89" s="8"/>
      <c r="P89" s="8"/>
      <c r="Q89" s="8"/>
      <c r="R89" s="9"/>
      <c r="S89" s="6"/>
      <c r="T89" s="8"/>
      <c r="U89" s="8"/>
      <c r="V89" s="8"/>
      <c r="W89" s="8"/>
      <c r="X89" s="9"/>
      <c r="Y89" s="18"/>
      <c r="Z89" s="8"/>
      <c r="AA89" s="8"/>
      <c r="AB89" s="8"/>
      <c r="AC89" s="8"/>
      <c r="AD89" s="9"/>
    </row>
    <row r="90" spans="1:30" x14ac:dyDescent="0.2">
      <c r="A90" s="15">
        <v>7</v>
      </c>
      <c r="B90" s="22">
        <v>4</v>
      </c>
      <c r="C90" s="2">
        <v>2018</v>
      </c>
      <c r="D90" s="5">
        <v>43285</v>
      </c>
      <c r="E90" s="6">
        <v>19.8432</v>
      </c>
      <c r="F90" s="6">
        <v>11.07568</v>
      </c>
      <c r="G90" s="7">
        <v>33.783999999999999</v>
      </c>
      <c r="H90" s="8"/>
      <c r="I90" s="8"/>
      <c r="J90" s="8"/>
      <c r="K90" s="8"/>
      <c r="L90" s="8"/>
      <c r="M90" s="6"/>
      <c r="N90" s="8"/>
      <c r="O90" s="8"/>
      <c r="P90" s="8"/>
      <c r="Q90" s="8"/>
      <c r="R90" s="9"/>
      <c r="S90" s="6"/>
      <c r="T90" s="8"/>
      <c r="U90" s="8"/>
      <c r="V90" s="8"/>
      <c r="W90" s="8"/>
      <c r="X90" s="9"/>
      <c r="Y90" s="18"/>
      <c r="Z90" s="8"/>
      <c r="AA90" s="8"/>
      <c r="AB90" s="8"/>
      <c r="AC90" s="8"/>
      <c r="AD90" s="9"/>
    </row>
    <row r="91" spans="1:30" x14ac:dyDescent="0.2">
      <c r="A91" s="15">
        <v>7</v>
      </c>
      <c r="B91" s="22">
        <v>11</v>
      </c>
      <c r="C91" s="2">
        <v>2018</v>
      </c>
      <c r="D91" s="5">
        <v>43292</v>
      </c>
      <c r="E91" s="6">
        <v>23.302700000000002</v>
      </c>
      <c r="F91" s="6">
        <v>87.058000000000007</v>
      </c>
      <c r="G91" s="7">
        <v>33.806800000000003</v>
      </c>
      <c r="H91" s="8">
        <v>0.88700000000000001</v>
      </c>
      <c r="I91" s="8">
        <v>0.66800000000000004</v>
      </c>
      <c r="J91" s="8">
        <v>0.86399999999999999</v>
      </c>
      <c r="K91" s="8"/>
      <c r="L91" s="8"/>
      <c r="M91" s="6">
        <v>0.371</v>
      </c>
      <c r="N91" s="8">
        <v>0.33300000000000002</v>
      </c>
      <c r="O91" s="8">
        <v>0.36099999999999999</v>
      </c>
      <c r="P91" s="8"/>
      <c r="Q91" s="8"/>
      <c r="R91" s="9"/>
      <c r="S91" s="6">
        <v>20.639158126260504</v>
      </c>
      <c r="T91" s="8">
        <v>19.171052156623418</v>
      </c>
      <c r="U91" s="8">
        <v>25.326737535649205</v>
      </c>
      <c r="V91" s="8">
        <v>21.962127611485887</v>
      </c>
      <c r="W91" s="8">
        <v>21.342433744957876</v>
      </c>
      <c r="X91" s="9">
        <v>21.458565673024857</v>
      </c>
      <c r="Y91" s="18">
        <v>20.29701139221778</v>
      </c>
      <c r="Z91" s="8">
        <v>16.420129479072568</v>
      </c>
      <c r="AA91" s="8">
        <v>40.533639729350185</v>
      </c>
      <c r="AB91" s="8">
        <v>18.305828129646152</v>
      </c>
      <c r="AC91" s="8">
        <v>16.466681344488478</v>
      </c>
      <c r="AD91" s="9">
        <v>18.088278068644563</v>
      </c>
    </row>
    <row r="92" spans="1:30" x14ac:dyDescent="0.2">
      <c r="A92" s="15">
        <v>7</v>
      </c>
      <c r="B92" s="22">
        <v>18</v>
      </c>
      <c r="C92" s="2">
        <v>2018</v>
      </c>
      <c r="D92" s="5">
        <v>43299</v>
      </c>
      <c r="E92" s="6">
        <v>22.280200000000001</v>
      </c>
      <c r="F92" s="6">
        <v>87.058000000000007</v>
      </c>
      <c r="G92" s="7">
        <v>33.736899999999999</v>
      </c>
      <c r="H92" s="8">
        <v>0.50700000000000001</v>
      </c>
      <c r="I92" s="8">
        <v>0.79500000000000004</v>
      </c>
      <c r="J92" s="8">
        <v>0.92500000000000004</v>
      </c>
      <c r="K92" s="8"/>
      <c r="L92" s="8"/>
      <c r="M92" s="6">
        <v>0.35499999999999998</v>
      </c>
      <c r="N92" s="8">
        <v>0.41899999999999998</v>
      </c>
      <c r="O92" s="8">
        <v>0.35599999999999998</v>
      </c>
      <c r="P92" s="8"/>
      <c r="Q92" s="8"/>
      <c r="R92" s="9"/>
      <c r="S92" s="6">
        <v>31.330685026275027</v>
      </c>
      <c r="T92" s="8">
        <v>39.340149429862606</v>
      </c>
      <c r="U92" s="8">
        <v>34.394352895613494</v>
      </c>
      <c r="V92" s="8">
        <v>39.726522478796873</v>
      </c>
      <c r="W92" s="8">
        <v>32.845434449737787</v>
      </c>
      <c r="X92" s="9">
        <v>30.595517124424806</v>
      </c>
      <c r="Y92" s="18">
        <v>29.932422506243579</v>
      </c>
      <c r="Z92" s="8">
        <v>29.139433551198259</v>
      </c>
      <c r="AA92" s="8">
        <v>24.048972452995194</v>
      </c>
      <c r="AB92" s="8">
        <v>31.315046089800777</v>
      </c>
      <c r="AC92" s="8">
        <v>29.30977542932629</v>
      </c>
      <c r="AD92" s="9">
        <v>31.722658522396745</v>
      </c>
    </row>
    <row r="93" spans="1:30" x14ac:dyDescent="0.2">
      <c r="A93" s="15">
        <v>7</v>
      </c>
      <c r="B93" s="22">
        <v>25</v>
      </c>
      <c r="C93" s="2">
        <v>2018</v>
      </c>
      <c r="D93" s="5">
        <v>43306</v>
      </c>
      <c r="E93" s="6">
        <v>20.3781</v>
      </c>
      <c r="F93" s="6">
        <v>87.058000000000007</v>
      </c>
      <c r="G93" s="7">
        <v>33.649700000000003</v>
      </c>
      <c r="H93" s="8"/>
      <c r="I93" s="8"/>
      <c r="J93" s="8"/>
      <c r="K93" s="8"/>
      <c r="L93" s="8"/>
      <c r="M93" s="6"/>
      <c r="N93" s="8"/>
      <c r="O93" s="8"/>
      <c r="P93" s="8"/>
      <c r="Q93" s="8"/>
      <c r="R93" s="9"/>
      <c r="S93" s="6">
        <v>36.783896670505918</v>
      </c>
      <c r="T93" s="8">
        <v>34.132106421823728</v>
      </c>
      <c r="U93" s="8">
        <v>38.960200109751732</v>
      </c>
      <c r="V93" s="8">
        <v>41.599941284370637</v>
      </c>
      <c r="W93" s="8">
        <v>36.440417079574175</v>
      </c>
      <c r="X93" s="9">
        <v>35.823951945165099</v>
      </c>
      <c r="Y93" s="18">
        <v>37.736888497135311</v>
      </c>
      <c r="Z93" s="8">
        <v>40.940450254175744</v>
      </c>
      <c r="AA93" s="8">
        <v>35.891269494242827</v>
      </c>
      <c r="AB93" s="8">
        <v>40.640257434531726</v>
      </c>
      <c r="AC93" s="8">
        <v>38.062707015959049</v>
      </c>
      <c r="AD93" s="9">
        <v>60.082343929528918</v>
      </c>
    </row>
    <row r="94" spans="1:30" x14ac:dyDescent="0.2">
      <c r="A94" s="15">
        <v>8</v>
      </c>
      <c r="B94" s="22">
        <v>1</v>
      </c>
      <c r="C94" s="2">
        <v>2018</v>
      </c>
      <c r="D94" s="5">
        <v>43313</v>
      </c>
      <c r="E94" s="6">
        <v>22.453600000000002</v>
      </c>
      <c r="F94" s="6">
        <v>4.8551799999999998</v>
      </c>
      <c r="G94" s="7">
        <v>33.774700000000003</v>
      </c>
      <c r="H94" s="8">
        <v>0.873</v>
      </c>
      <c r="I94" s="8">
        <v>0.53500000000000003</v>
      </c>
      <c r="J94" s="8">
        <v>0.84499999999999997</v>
      </c>
      <c r="K94" s="8"/>
      <c r="L94" s="8"/>
      <c r="M94" s="6">
        <v>0.33400000000000002</v>
      </c>
      <c r="N94" s="8">
        <v>0.42499999999999999</v>
      </c>
      <c r="O94" s="8">
        <v>0.33300000000000002</v>
      </c>
      <c r="P94" s="8"/>
      <c r="Q94" s="8"/>
      <c r="R94" s="9"/>
      <c r="S94" s="6">
        <v>16.155820270418261</v>
      </c>
      <c r="T94" s="8">
        <v>18.622263283085601</v>
      </c>
      <c r="U94" s="8">
        <v>20.88151718985965</v>
      </c>
      <c r="V94" s="8">
        <v>19.77910406301509</v>
      </c>
      <c r="W94" s="8">
        <v>14.701902404043681</v>
      </c>
      <c r="X94" s="9"/>
      <c r="Y94" s="18">
        <v>21.209784045835171</v>
      </c>
      <c r="Z94" s="8">
        <v>19.6078431372549</v>
      </c>
      <c r="AA94" s="8">
        <v>24.048972452995194</v>
      </c>
      <c r="AB94" s="8">
        <v>20.29701139221778</v>
      </c>
      <c r="AC94" s="8">
        <v>18.772583559168925</v>
      </c>
      <c r="AD94" s="9">
        <v>22.181794969998727</v>
      </c>
    </row>
    <row r="95" spans="1:30" x14ac:dyDescent="0.2">
      <c r="A95" s="15">
        <v>8</v>
      </c>
      <c r="B95" s="22">
        <v>8</v>
      </c>
      <c r="C95" s="2">
        <v>2018</v>
      </c>
      <c r="D95" s="5">
        <v>43320</v>
      </c>
      <c r="E95" s="6">
        <v>24.4558</v>
      </c>
      <c r="F95" s="6">
        <v>53.76484</v>
      </c>
      <c r="G95" s="7">
        <v>33.8401</v>
      </c>
      <c r="H95" s="8">
        <v>0.626</v>
      </c>
      <c r="I95" s="8">
        <v>0.59499999999999997</v>
      </c>
      <c r="J95" s="8">
        <v>0.91</v>
      </c>
      <c r="K95" s="8"/>
      <c r="L95" s="8"/>
      <c r="M95" s="6">
        <v>0.39100000000000001</v>
      </c>
      <c r="N95" s="8">
        <v>0.48899999999999999</v>
      </c>
      <c r="O95" s="8">
        <v>0.40300000000000002</v>
      </c>
      <c r="P95" s="8"/>
      <c r="Q95" s="8"/>
      <c r="R95" s="9"/>
      <c r="S95" s="6">
        <v>13.031135455606448</v>
      </c>
      <c r="T95" s="8">
        <v>16.152133864591818</v>
      </c>
      <c r="U95" s="8">
        <v>14.347097709202087</v>
      </c>
      <c r="V95" s="8">
        <v>13.348593509024127</v>
      </c>
      <c r="W95" s="8">
        <v>12.727742895495865</v>
      </c>
      <c r="X95" s="9">
        <v>13.207369978908257</v>
      </c>
      <c r="Y95" s="18">
        <v>17.060585885486017</v>
      </c>
      <c r="Z95" s="8">
        <v>19.243074375188197</v>
      </c>
      <c r="AA95" s="8">
        <v>24.176560704710841</v>
      </c>
      <c r="AB95" s="8">
        <v>25.275052036871841</v>
      </c>
      <c r="AC95" s="8">
        <v>18.760091002495233</v>
      </c>
      <c r="AD95" s="9">
        <v>23.996509598603843</v>
      </c>
    </row>
    <row r="96" spans="1:30" x14ac:dyDescent="0.2">
      <c r="A96" s="15">
        <v>8</v>
      </c>
      <c r="B96" s="22">
        <v>15</v>
      </c>
      <c r="C96" s="2">
        <v>2018</v>
      </c>
      <c r="D96" s="5">
        <v>43327</v>
      </c>
      <c r="E96" s="6">
        <v>20.064599999999999</v>
      </c>
      <c r="F96" s="6">
        <v>87.058000000000007</v>
      </c>
      <c r="G96" s="7">
        <v>33.6419</v>
      </c>
      <c r="H96" s="8">
        <v>1.3</v>
      </c>
      <c r="I96" s="8"/>
      <c r="J96" s="8">
        <v>0.97099999999999997</v>
      </c>
      <c r="K96" s="8"/>
      <c r="L96" s="8"/>
      <c r="M96" s="6">
        <v>0.46300000000000002</v>
      </c>
      <c r="N96" s="8">
        <v>0.54800000000000004</v>
      </c>
      <c r="O96" s="8">
        <v>0.40400000000000003</v>
      </c>
      <c r="P96" s="8"/>
      <c r="Q96" s="8"/>
      <c r="R96" s="9"/>
      <c r="S96" s="6">
        <v>30.019983430787399</v>
      </c>
      <c r="T96" s="8">
        <v>29.252015574555958</v>
      </c>
      <c r="U96" s="8">
        <v>21.034117909162454</v>
      </c>
      <c r="V96" s="8">
        <v>22.922038913765693</v>
      </c>
      <c r="W96" s="8">
        <v>21.034922838874206</v>
      </c>
      <c r="X96" s="9">
        <v>19.606505674889721</v>
      </c>
      <c r="Y96" s="18">
        <v>27.694555407604671</v>
      </c>
      <c r="Z96" s="8">
        <v>52.177431496537181</v>
      </c>
      <c r="AA96" s="8">
        <v>32.953529937444145</v>
      </c>
      <c r="AB96" s="8">
        <v>26.204281891168598</v>
      </c>
      <c r="AC96" s="8">
        <v>26.557683839718187</v>
      </c>
      <c r="AD96" s="9">
        <v>23.087550901687028</v>
      </c>
    </row>
    <row r="97" spans="1:30" x14ac:dyDescent="0.2">
      <c r="A97" s="15">
        <v>8</v>
      </c>
      <c r="B97" s="22">
        <v>22</v>
      </c>
      <c r="C97" s="2">
        <v>2018</v>
      </c>
      <c r="D97" s="5">
        <v>43334</v>
      </c>
      <c r="E97" s="6">
        <v>23.892800000000001</v>
      </c>
      <c r="F97" s="6">
        <v>87.058000000000007</v>
      </c>
      <c r="G97" s="7">
        <v>33.7179</v>
      </c>
      <c r="H97" s="8">
        <v>1.2</v>
      </c>
      <c r="I97" s="8">
        <v>0.96299999999999997</v>
      </c>
      <c r="J97" s="8">
        <v>0.63100000000000001</v>
      </c>
      <c r="K97" s="8"/>
      <c r="L97" s="8"/>
      <c r="M97" s="6">
        <v>0.40600000000000003</v>
      </c>
      <c r="N97" s="8">
        <v>0.38600000000000001</v>
      </c>
      <c r="O97" s="8">
        <v>0.42699999999999999</v>
      </c>
      <c r="P97" s="8"/>
      <c r="Q97" s="8"/>
      <c r="R97" s="9"/>
      <c r="S97" s="6">
        <v>16.212760295602852</v>
      </c>
      <c r="T97" s="8">
        <v>20.853354043786638</v>
      </c>
      <c r="U97" s="8">
        <v>22.080634332883008</v>
      </c>
      <c r="V97" s="8">
        <v>15.18427735095479</v>
      </c>
      <c r="W97" s="8">
        <v>18.524402580334428</v>
      </c>
      <c r="X97" s="9">
        <v>15.218639522787226</v>
      </c>
      <c r="Y97" s="18">
        <v>22.146397396064504</v>
      </c>
      <c r="Z97" s="8">
        <v>23.007000903342366</v>
      </c>
      <c r="AA97" s="8">
        <v>31.357717349674456</v>
      </c>
      <c r="AB97" s="8">
        <v>22.951977401129945</v>
      </c>
      <c r="AC97" s="8">
        <v>21.512182592103333</v>
      </c>
      <c r="AD97" s="9">
        <v>30.359220477021527</v>
      </c>
    </row>
    <row r="98" spans="1:30" x14ac:dyDescent="0.2">
      <c r="A98" s="15">
        <v>8</v>
      </c>
      <c r="B98" s="22">
        <v>29</v>
      </c>
      <c r="C98" s="2">
        <v>2018</v>
      </c>
      <c r="D98" s="5">
        <v>43341</v>
      </c>
      <c r="E98" s="6">
        <v>20.296700000000001</v>
      </c>
      <c r="F98" s="6">
        <v>87.058000000000007</v>
      </c>
      <c r="G98" s="7">
        <v>33.542700000000004</v>
      </c>
      <c r="H98" s="8">
        <v>1.07</v>
      </c>
      <c r="I98" s="8">
        <v>1.01</v>
      </c>
      <c r="J98" s="8">
        <v>0.73599999999999999</v>
      </c>
      <c r="K98" s="8"/>
      <c r="L98" s="8"/>
      <c r="M98" s="6">
        <v>0.45200000000000001</v>
      </c>
      <c r="N98" s="8">
        <v>0.443</v>
      </c>
      <c r="O98" s="8">
        <v>0.41499999999999998</v>
      </c>
      <c r="P98" s="8"/>
      <c r="Q98" s="8"/>
      <c r="R98" s="9"/>
      <c r="S98" s="6">
        <v>16.028436106496748</v>
      </c>
      <c r="T98" s="8">
        <v>27.194808507867528</v>
      </c>
      <c r="U98" s="8">
        <v>17.391312291804432</v>
      </c>
      <c r="V98" s="8">
        <v>17.029731374214219</v>
      </c>
      <c r="W98" s="8">
        <v>15.41859516566355</v>
      </c>
      <c r="X98" s="9">
        <v>16.620327469102374</v>
      </c>
      <c r="Y98" s="18">
        <v>23.505215219626855</v>
      </c>
      <c r="Z98" s="8">
        <v>21.877269426289033</v>
      </c>
      <c r="AA98" s="8">
        <v>25.87086430549483</v>
      </c>
      <c r="AB98" s="8">
        <v>23.533436898949553</v>
      </c>
      <c r="AC98" s="8">
        <v>21.125037639265283</v>
      </c>
      <c r="AD98" s="9">
        <v>22.580748116941148</v>
      </c>
    </row>
    <row r="99" spans="1:30" x14ac:dyDescent="0.2">
      <c r="A99" s="15">
        <v>9</v>
      </c>
      <c r="B99" s="22">
        <v>5</v>
      </c>
      <c r="C99" s="2">
        <v>2018</v>
      </c>
      <c r="D99" s="5">
        <v>43348</v>
      </c>
      <c r="E99" s="6">
        <v>22.5732</v>
      </c>
      <c r="F99" s="6">
        <v>87.058000000000007</v>
      </c>
      <c r="G99" s="7">
        <v>33.692100000000003</v>
      </c>
      <c r="H99" s="8">
        <v>0.86599999999999999</v>
      </c>
      <c r="I99" s="8">
        <v>0.33300000000000002</v>
      </c>
      <c r="J99" s="8">
        <v>0.59299999999999997</v>
      </c>
      <c r="K99" s="8"/>
      <c r="L99" s="8"/>
      <c r="M99" s="6">
        <v>0.38900000000000001</v>
      </c>
      <c r="N99" s="8">
        <v>0.38600000000000001</v>
      </c>
      <c r="O99" s="8">
        <v>0.39800000000000002</v>
      </c>
      <c r="P99" s="8"/>
      <c r="Q99" s="8"/>
      <c r="R99" s="9"/>
      <c r="S99" s="6">
        <v>31.66948513700661</v>
      </c>
      <c r="T99" s="8">
        <v>35.142385041703356</v>
      </c>
      <c r="U99" s="8">
        <v>40.977219316313509</v>
      </c>
      <c r="V99" s="8">
        <v>28.86708322753497</v>
      </c>
      <c r="W99" s="8">
        <v>29.909134129881689</v>
      </c>
      <c r="X99" s="9">
        <v>27.857812393794156</v>
      </c>
      <c r="Y99" s="18">
        <v>32.22785368003526</v>
      </c>
      <c r="Z99" s="8">
        <v>36.85548293391431</v>
      </c>
      <c r="AA99" s="8">
        <v>39.990526162367004</v>
      </c>
      <c r="AB99" s="8">
        <v>37.86617842876165</v>
      </c>
      <c r="AC99" s="8">
        <v>42.297124360132493</v>
      </c>
      <c r="AD99" s="9">
        <v>34.948295672156256</v>
      </c>
    </row>
    <row r="100" spans="1:30" x14ac:dyDescent="0.2">
      <c r="A100" s="15">
        <v>9</v>
      </c>
      <c r="B100" s="22">
        <v>12</v>
      </c>
      <c r="C100" s="2">
        <v>2018</v>
      </c>
      <c r="D100" s="5">
        <v>43355</v>
      </c>
      <c r="E100" s="6">
        <v>22.337599999999998</v>
      </c>
      <c r="F100" s="6">
        <v>87.058000000000007</v>
      </c>
      <c r="G100" s="7">
        <v>33.292299999999997</v>
      </c>
      <c r="H100" s="8">
        <v>1.48</v>
      </c>
      <c r="I100" s="8">
        <v>1.49</v>
      </c>
      <c r="J100" s="8">
        <v>1.57</v>
      </c>
      <c r="K100" s="8"/>
      <c r="L100" s="8"/>
      <c r="M100" s="6">
        <v>0.32500000000000001</v>
      </c>
      <c r="N100" s="8">
        <v>0.313</v>
      </c>
      <c r="O100" s="8">
        <v>0.374</v>
      </c>
      <c r="P100" s="8"/>
      <c r="Q100" s="8"/>
      <c r="R100" s="9"/>
      <c r="S100" s="6">
        <v>24.488164611073252</v>
      </c>
      <c r="T100" s="8">
        <v>35.185009625909416</v>
      </c>
      <c r="U100" s="8">
        <v>29.418304712324151</v>
      </c>
      <c r="V100" s="8">
        <v>37.933479393476439</v>
      </c>
      <c r="W100" s="8">
        <v>20.459731169339769</v>
      </c>
      <c r="X100" s="9">
        <v>34.62738229436021</v>
      </c>
      <c r="Y100" s="18">
        <v>40.950492140443664</v>
      </c>
      <c r="Z100" s="8">
        <v>24.60058097312999</v>
      </c>
      <c r="AA100" s="8">
        <v>29.059175047369195</v>
      </c>
      <c r="AB100" s="8">
        <v>35.496580434136185</v>
      </c>
      <c r="AC100" s="8">
        <v>41.235505650961393</v>
      </c>
      <c r="AD100" s="9">
        <v>38.085369400814429</v>
      </c>
    </row>
    <row r="101" spans="1:30" x14ac:dyDescent="0.2">
      <c r="A101" s="15">
        <v>9</v>
      </c>
      <c r="B101" s="22">
        <v>19</v>
      </c>
      <c r="C101" s="2">
        <v>2018</v>
      </c>
      <c r="D101" s="5">
        <v>43362</v>
      </c>
      <c r="E101" s="6">
        <v>19.552199999999999</v>
      </c>
      <c r="F101" s="6">
        <v>5.3632600000000004</v>
      </c>
      <c r="G101" s="7">
        <v>33.6691</v>
      </c>
      <c r="H101" s="8">
        <v>0.81599999999999995</v>
      </c>
      <c r="I101" s="8">
        <v>0.57599999999999996</v>
      </c>
      <c r="J101" s="8">
        <v>0.95099999999999996</v>
      </c>
      <c r="K101" s="8"/>
      <c r="L101" s="8"/>
      <c r="M101" s="6">
        <v>0.42499999999999999</v>
      </c>
      <c r="N101" s="8">
        <v>0.39100000000000001</v>
      </c>
      <c r="O101" s="8">
        <v>0.443</v>
      </c>
      <c r="P101" s="8"/>
      <c r="Q101" s="8"/>
      <c r="R101" s="9"/>
      <c r="S101" s="6">
        <v>32.325840742716302</v>
      </c>
      <c r="T101" s="8">
        <v>40.078340296819086</v>
      </c>
      <c r="U101" s="8">
        <v>31.843562961007219</v>
      </c>
      <c r="V101" s="8">
        <v>33.64839347149919</v>
      </c>
      <c r="W101" s="8">
        <v>28.923372794963225</v>
      </c>
      <c r="X101" s="9">
        <v>31.568815926909693</v>
      </c>
      <c r="Y101" s="18">
        <v>41.409578375202003</v>
      </c>
      <c r="Z101" s="8">
        <v>36.85548293391431</v>
      </c>
      <c r="AA101" s="8">
        <v>45.456201719865909</v>
      </c>
      <c r="AB101" s="8">
        <v>35.961195361284567</v>
      </c>
      <c r="AC101" s="8">
        <v>29.30977542932629</v>
      </c>
      <c r="AD101" s="9">
        <v>38.539848749272842</v>
      </c>
    </row>
    <row r="102" spans="1:30" x14ac:dyDescent="0.2">
      <c r="A102" s="15">
        <v>9</v>
      </c>
      <c r="B102" s="22">
        <v>26</v>
      </c>
      <c r="C102" s="2">
        <v>2018</v>
      </c>
      <c r="D102" s="5">
        <v>43369</v>
      </c>
      <c r="E102" s="6">
        <v>19.460799999999999</v>
      </c>
      <c r="F102" s="6">
        <v>10.207420000000001</v>
      </c>
      <c r="G102" s="7">
        <v>33.6526</v>
      </c>
      <c r="H102" s="8">
        <v>0.41</v>
      </c>
      <c r="I102" s="8">
        <v>0.622</v>
      </c>
      <c r="J102" s="8">
        <v>0.72199999999999998</v>
      </c>
      <c r="K102" s="8"/>
      <c r="L102" s="8"/>
      <c r="M102" s="6">
        <v>0.38100000000000001</v>
      </c>
      <c r="N102" s="8">
        <v>0.42899999999999999</v>
      </c>
      <c r="O102" s="8">
        <v>0.50800000000000001</v>
      </c>
      <c r="P102" s="8"/>
      <c r="Q102" s="8"/>
      <c r="R102" s="9"/>
      <c r="S102" s="6">
        <v>19.621142869146102</v>
      </c>
      <c r="T102" s="8">
        <v>23.772005296481431</v>
      </c>
      <c r="U102" s="8">
        <v>21.680084778959181</v>
      </c>
      <c r="V102" s="8">
        <v>24.121228307786804</v>
      </c>
      <c r="W102" s="8">
        <v>19.329637610246287</v>
      </c>
      <c r="X102" s="9">
        <v>17.464448930950613</v>
      </c>
      <c r="Y102" s="18">
        <v>23.964301454385193</v>
      </c>
      <c r="Z102" s="8">
        <v>23.692810457516337</v>
      </c>
      <c r="AA102" s="8">
        <v>22.682553563620466</v>
      </c>
      <c r="AB102" s="8">
        <v>25.845169403757954</v>
      </c>
      <c r="AC102" s="8">
        <v>34.769271303824141</v>
      </c>
      <c r="AD102" s="9">
        <v>38.139920847695642</v>
      </c>
    </row>
    <row r="103" spans="1:30" x14ac:dyDescent="0.2">
      <c r="A103" s="15">
        <v>10</v>
      </c>
      <c r="B103" s="22">
        <v>3</v>
      </c>
      <c r="C103" s="2">
        <v>2018</v>
      </c>
      <c r="D103" s="5">
        <v>43376</v>
      </c>
      <c r="E103" s="6">
        <v>18.240400000000001</v>
      </c>
      <c r="F103" s="6">
        <v>19.0153</v>
      </c>
      <c r="G103" s="7">
        <v>33.559399999999997</v>
      </c>
      <c r="H103" s="8">
        <v>0.73</v>
      </c>
      <c r="I103" s="8">
        <v>0.92</v>
      </c>
      <c r="J103" s="8">
        <v>0.77900000000000003</v>
      </c>
      <c r="K103" s="8"/>
      <c r="L103" s="8"/>
      <c r="M103" s="6">
        <v>0.373</v>
      </c>
      <c r="N103" s="8">
        <v>0.39700000000000002</v>
      </c>
      <c r="O103" s="8">
        <v>0.44500000000000001</v>
      </c>
      <c r="P103" s="8"/>
      <c r="Q103" s="8"/>
      <c r="R103" s="9"/>
      <c r="S103" s="6">
        <v>18.238238110787666</v>
      </c>
      <c r="T103" s="8">
        <v>15.069142860685181</v>
      </c>
      <c r="U103" s="8">
        <v>18.691721828737585</v>
      </c>
      <c r="V103" s="8">
        <v>19.091606858990033</v>
      </c>
      <c r="W103" s="8">
        <v>16.664404309869667</v>
      </c>
      <c r="X103" s="9">
        <v>17.948183931512599</v>
      </c>
      <c r="Y103" s="18">
        <v>22.587042750110182</v>
      </c>
      <c r="Z103" s="8">
        <v>21.877269426289033</v>
      </c>
      <c r="AA103" s="8">
        <v>19.949715784871014</v>
      </c>
      <c r="AB103" s="8">
        <v>19.699672911091287</v>
      </c>
      <c r="AC103" s="8">
        <v>20.13613679729928</v>
      </c>
      <c r="AD103" s="9">
        <v>23.996509598603843</v>
      </c>
    </row>
    <row r="104" spans="1:30" x14ac:dyDescent="0.2">
      <c r="A104" s="15">
        <v>10</v>
      </c>
      <c r="B104" s="22">
        <v>10</v>
      </c>
      <c r="C104" s="2">
        <v>2018</v>
      </c>
      <c r="D104" s="5">
        <v>43383</v>
      </c>
      <c r="E104" s="6">
        <v>20.480499999999999</v>
      </c>
      <c r="F104" s="6">
        <v>2.9446599999999998</v>
      </c>
      <c r="G104" s="7">
        <v>33.753599999999999</v>
      </c>
      <c r="H104" s="8">
        <v>0.76700000000000002</v>
      </c>
      <c r="I104" s="8">
        <v>0.91700000000000004</v>
      </c>
      <c r="J104" s="8">
        <v>0.51300000000000001</v>
      </c>
      <c r="K104" s="8"/>
      <c r="L104" s="8"/>
      <c r="M104" s="6">
        <v>0.42599999999999999</v>
      </c>
      <c r="N104" s="8">
        <v>0.45100000000000001</v>
      </c>
      <c r="O104" s="8">
        <v>0.39400000000000002</v>
      </c>
      <c r="P104" s="8"/>
      <c r="Q104" s="8"/>
      <c r="R104" s="9"/>
      <c r="S104" s="6">
        <v>12.611087915296071</v>
      </c>
      <c r="T104" s="8">
        <v>29.047292564007154</v>
      </c>
      <c r="U104" s="8">
        <v>15.443308615113715</v>
      </c>
      <c r="V104" s="8">
        <v>36.371057666111206</v>
      </c>
      <c r="W104" s="8">
        <v>15.45778691576646</v>
      </c>
      <c r="X104" s="9">
        <v>31.616778635250931</v>
      </c>
      <c r="Y104" s="18">
        <v>23.505215219626855</v>
      </c>
      <c r="Z104" s="8">
        <v>19.153957879448072</v>
      </c>
      <c r="AA104" s="8">
        <v>20.86066171112083</v>
      </c>
      <c r="AB104" s="8">
        <v>36.941485426838291</v>
      </c>
      <c r="AC104" s="8">
        <v>35.239762119843412</v>
      </c>
      <c r="AD104" s="9">
        <v>43.326311757947146</v>
      </c>
    </row>
    <row r="105" spans="1:30" x14ac:dyDescent="0.2">
      <c r="A105" s="15">
        <v>10</v>
      </c>
      <c r="B105" s="22">
        <v>17</v>
      </c>
      <c r="C105" s="2">
        <v>2018</v>
      </c>
      <c r="D105" s="5">
        <v>43390</v>
      </c>
      <c r="E105" s="6">
        <v>16.815200000000001</v>
      </c>
      <c r="F105" s="6">
        <v>3.34138</v>
      </c>
      <c r="G105" s="7">
        <v>33.602699999999999</v>
      </c>
      <c r="H105" s="8">
        <v>0.67100000000000004</v>
      </c>
      <c r="I105" s="8">
        <v>0.83899999999999997</v>
      </c>
      <c r="J105" s="8">
        <v>0.96499999999999997</v>
      </c>
      <c r="K105" s="8"/>
      <c r="L105" s="8"/>
      <c r="M105" s="6">
        <v>0.39500000000000002</v>
      </c>
      <c r="N105" s="8">
        <v>0.42299999999999999</v>
      </c>
      <c r="O105" s="8">
        <v>0.42</v>
      </c>
      <c r="P105" s="8"/>
      <c r="Q105" s="8"/>
      <c r="R105" s="9"/>
      <c r="S105" s="6">
        <v>13.285569661052305</v>
      </c>
      <c r="T105" s="8">
        <v>14.868210843505899</v>
      </c>
      <c r="U105" s="8">
        <v>14.467154985832442</v>
      </c>
      <c r="V105" s="8">
        <v>12.835992063627137</v>
      </c>
      <c r="W105" s="8">
        <v>22.568647014112543</v>
      </c>
      <c r="X105" s="9">
        <v>13.379874742994369</v>
      </c>
      <c r="Y105" s="18">
        <v>22.587042750110182</v>
      </c>
      <c r="Z105" s="8">
        <v>18.700072621641251</v>
      </c>
      <c r="AA105" s="8">
        <v>19.038769858621194</v>
      </c>
      <c r="AB105" s="8">
        <v>19.372318390294421</v>
      </c>
      <c r="AC105" s="8">
        <v>18.302092743149654</v>
      </c>
      <c r="AD105" s="9">
        <v>20.187029235286609</v>
      </c>
    </row>
    <row r="106" spans="1:30" x14ac:dyDescent="0.2">
      <c r="A106" s="15">
        <v>10</v>
      </c>
      <c r="B106" s="22">
        <v>24</v>
      </c>
      <c r="C106" s="2">
        <v>2018</v>
      </c>
      <c r="D106" s="5">
        <v>43397</v>
      </c>
      <c r="E106" s="6">
        <v>18.265899999999998</v>
      </c>
      <c r="F106" s="6">
        <v>5.2710400000000002</v>
      </c>
      <c r="G106" s="7">
        <v>33.592500000000001</v>
      </c>
      <c r="H106" s="8">
        <v>3.61</v>
      </c>
      <c r="I106" s="8">
        <v>2.0299999999999998</v>
      </c>
      <c r="J106" s="8">
        <v>0.63600000000000001</v>
      </c>
      <c r="K106" s="8"/>
      <c r="L106" s="8"/>
      <c r="M106" s="6">
        <v>0.44800000000000001</v>
      </c>
      <c r="N106" s="8">
        <v>0.40200000000000002</v>
      </c>
      <c r="O106" s="8">
        <v>0.39600000000000002</v>
      </c>
      <c r="P106" s="8"/>
      <c r="Q106" s="8"/>
      <c r="R106" s="9"/>
      <c r="S106" s="6">
        <v>13.165285598070678</v>
      </c>
      <c r="T106" s="8">
        <v>18.873832958681625</v>
      </c>
      <c r="U106" s="8">
        <v>15.118704623633965</v>
      </c>
      <c r="V106" s="8">
        <v>16.866469423714705</v>
      </c>
      <c r="W106" s="8">
        <v>13.228658981974071</v>
      </c>
      <c r="X106" s="9">
        <v>17.34248820152272</v>
      </c>
      <c r="Y106" s="18">
        <v>16.44736842105263</v>
      </c>
      <c r="Z106" s="8">
        <v>22.022747546833184</v>
      </c>
      <c r="AA106" s="8">
        <v>18.760091002495233</v>
      </c>
      <c r="AB106" s="8">
        <v>21.512182592103333</v>
      </c>
      <c r="AC106" s="8">
        <v>17.633798720186157</v>
      </c>
      <c r="AD106" s="9">
        <v>19.451716114019781</v>
      </c>
    </row>
    <row r="107" spans="1:30" x14ac:dyDescent="0.2">
      <c r="A107" s="15">
        <v>10</v>
      </c>
      <c r="B107" s="22">
        <v>31</v>
      </c>
      <c r="C107" s="2">
        <v>2018</v>
      </c>
      <c r="D107" s="5">
        <v>43404</v>
      </c>
      <c r="E107" s="6">
        <v>19.526900000000001</v>
      </c>
      <c r="F107" s="6">
        <v>43.147359999999999</v>
      </c>
      <c r="G107" s="7">
        <v>33.622</v>
      </c>
      <c r="H107" s="8">
        <v>0.52400000000000002</v>
      </c>
      <c r="I107" s="8">
        <v>0.95399999999999996</v>
      </c>
      <c r="J107" s="8">
        <v>1.2</v>
      </c>
      <c r="K107" s="8"/>
      <c r="L107" s="8"/>
      <c r="M107" s="6">
        <v>0.47299999999999998</v>
      </c>
      <c r="N107" s="8">
        <v>0.55900000000000005</v>
      </c>
      <c r="O107" s="8">
        <v>0.54100000000000004</v>
      </c>
      <c r="P107" s="8"/>
      <c r="Q107" s="8"/>
      <c r="R107" s="9"/>
      <c r="S107" s="6">
        <v>16.2411885428955</v>
      </c>
      <c r="T107" s="8">
        <v>20.998536643992242</v>
      </c>
      <c r="U107" s="8">
        <v>16.654766912034237</v>
      </c>
      <c r="V107" s="8">
        <v>17.767740895096864</v>
      </c>
      <c r="W107" s="8">
        <v>14.965280956966145</v>
      </c>
      <c r="X107" s="9">
        <v>18.655772660530662</v>
      </c>
      <c r="Y107" s="18">
        <v>21.221704394141145</v>
      </c>
      <c r="Z107" s="8">
        <v>20.654546823246008</v>
      </c>
      <c r="AA107" s="8">
        <v>34.15038937827142</v>
      </c>
      <c r="AB107" s="8">
        <v>19.606749925661614</v>
      </c>
      <c r="AC107" s="8">
        <v>21.512182592103333</v>
      </c>
      <c r="AD107" s="9">
        <v>24.45098894706225</v>
      </c>
    </row>
    <row r="108" spans="1:30" x14ac:dyDescent="0.2">
      <c r="A108" s="15">
        <v>11</v>
      </c>
      <c r="B108" s="22">
        <v>7</v>
      </c>
      <c r="C108" s="2">
        <v>2018</v>
      </c>
      <c r="D108" s="5">
        <v>43411</v>
      </c>
      <c r="E108" s="6">
        <v>19.666799999999999</v>
      </c>
      <c r="F108" s="6">
        <v>87.058000000000007</v>
      </c>
      <c r="G108" s="6">
        <v>33.610100000000003</v>
      </c>
      <c r="H108" s="8">
        <v>0.34</v>
      </c>
      <c r="I108" s="8">
        <v>0.70199999999999996</v>
      </c>
      <c r="J108" s="8"/>
      <c r="K108" s="8"/>
      <c r="L108" s="8"/>
      <c r="M108" s="6">
        <v>0.51700000000000002</v>
      </c>
      <c r="N108" s="8">
        <v>0.40400000000000003</v>
      </c>
      <c r="O108" s="8"/>
      <c r="P108" s="8"/>
      <c r="Q108" s="8"/>
      <c r="R108" s="9"/>
      <c r="S108" s="6">
        <v>20.843322627408099</v>
      </c>
      <c r="T108" s="8">
        <v>21.186274515137558</v>
      </c>
      <c r="U108" s="8"/>
      <c r="V108" s="8"/>
      <c r="W108" s="8"/>
      <c r="X108" s="9"/>
      <c r="Y108" s="18">
        <v>19.359622144112478</v>
      </c>
      <c r="Z108" s="8">
        <v>20.724019822183354</v>
      </c>
      <c r="AA108" s="8">
        <v>18.188263525305413</v>
      </c>
      <c r="AB108" s="8">
        <v>26.70364785293695</v>
      </c>
      <c r="AC108" s="8">
        <v>28.102031993082576</v>
      </c>
      <c r="AD108" s="9">
        <v>27.292576419213976</v>
      </c>
    </row>
    <row r="109" spans="1:30" x14ac:dyDescent="0.2">
      <c r="A109" s="15">
        <v>11</v>
      </c>
      <c r="B109" s="22">
        <v>14</v>
      </c>
      <c r="C109" s="2">
        <v>2018</v>
      </c>
      <c r="D109" s="5">
        <v>43418</v>
      </c>
      <c r="E109" s="6">
        <v>18.057200000000002</v>
      </c>
      <c r="F109" s="6">
        <v>87.058000000000007</v>
      </c>
      <c r="G109" s="6">
        <v>33.605899999999998</v>
      </c>
      <c r="H109" s="8"/>
      <c r="I109" s="8"/>
      <c r="J109" s="8"/>
      <c r="K109" s="8"/>
      <c r="L109" s="8"/>
      <c r="M109" s="6"/>
      <c r="N109" s="8"/>
      <c r="O109" s="8"/>
      <c r="P109" s="8"/>
      <c r="Q109" s="8"/>
      <c r="R109" s="9"/>
      <c r="S109" s="6"/>
      <c r="T109" s="8"/>
      <c r="U109" s="8"/>
      <c r="V109" s="8"/>
      <c r="W109" s="8"/>
      <c r="X109" s="9"/>
      <c r="Y109" s="18"/>
      <c r="Z109" s="8"/>
      <c r="AA109" s="8"/>
      <c r="AB109" s="8"/>
      <c r="AC109" s="8"/>
      <c r="AD109" s="9"/>
    </row>
    <row r="110" spans="1:30" x14ac:dyDescent="0.2">
      <c r="A110" s="15">
        <v>11</v>
      </c>
      <c r="B110" s="22">
        <v>21</v>
      </c>
      <c r="C110" s="2">
        <v>2018</v>
      </c>
      <c r="D110" s="5">
        <v>43425</v>
      </c>
      <c r="E110" s="6">
        <v>18.5261</v>
      </c>
      <c r="F110" s="6">
        <v>9.7741600000000002</v>
      </c>
      <c r="G110" s="6">
        <v>33.788400000000003</v>
      </c>
      <c r="H110" s="8"/>
      <c r="I110" s="8"/>
      <c r="J110" s="8"/>
      <c r="K110" s="8"/>
      <c r="L110" s="8"/>
      <c r="M110" s="6"/>
      <c r="N110" s="8"/>
      <c r="O110" s="8"/>
      <c r="P110" s="8"/>
      <c r="Q110" s="8"/>
      <c r="R110" s="9"/>
      <c r="S110" s="6"/>
      <c r="T110" s="8"/>
      <c r="U110" s="8"/>
      <c r="V110" s="8"/>
      <c r="W110" s="8"/>
      <c r="X110" s="9"/>
      <c r="Y110" s="18"/>
      <c r="Z110" s="8"/>
      <c r="AA110" s="8"/>
      <c r="AB110" s="8"/>
      <c r="AC110" s="8"/>
      <c r="AD110" s="9"/>
    </row>
    <row r="111" spans="1:30" x14ac:dyDescent="0.2">
      <c r="A111" s="15">
        <v>11</v>
      </c>
      <c r="B111" s="22">
        <v>28</v>
      </c>
      <c r="C111" s="2">
        <v>2018</v>
      </c>
      <c r="D111" s="5">
        <v>43432</v>
      </c>
      <c r="E111" s="6">
        <v>18.3413</v>
      </c>
      <c r="F111" s="6">
        <v>27.6631</v>
      </c>
      <c r="G111" s="6">
        <v>33.718299999999999</v>
      </c>
      <c r="H111" s="8">
        <v>1.1000000000000001</v>
      </c>
      <c r="I111" s="8">
        <v>1.01</v>
      </c>
      <c r="J111" s="8">
        <v>1.18</v>
      </c>
      <c r="K111" s="8"/>
      <c r="L111" s="8"/>
      <c r="M111" s="6">
        <v>0.46</v>
      </c>
      <c r="N111" s="8">
        <v>0.47799999999999998</v>
      </c>
      <c r="O111" s="8">
        <v>0.46899999999999997</v>
      </c>
      <c r="P111" s="8"/>
      <c r="Q111" s="8"/>
      <c r="R111" s="9"/>
      <c r="S111" s="6">
        <v>24.867446374909349</v>
      </c>
      <c r="T111" s="8">
        <v>59.871059319943207</v>
      </c>
      <c r="U111" s="8">
        <v>23.077323839926532</v>
      </c>
      <c r="V111" s="8">
        <v>36.245309611792528</v>
      </c>
      <c r="W111" s="8"/>
      <c r="X111" s="9"/>
      <c r="Y111" s="18">
        <v>18.901947861745757</v>
      </c>
      <c r="Z111" s="8">
        <v>17.535709080308994</v>
      </c>
      <c r="AA111" s="8">
        <v>20.006180919139034</v>
      </c>
      <c r="AB111" s="8">
        <v>19.074034180669255</v>
      </c>
      <c r="AC111" s="8"/>
      <c r="AD111" s="9"/>
    </row>
    <row r="112" spans="1:30" x14ac:dyDescent="0.2">
      <c r="A112" s="15">
        <v>12</v>
      </c>
      <c r="B112" s="22">
        <v>5</v>
      </c>
      <c r="C112" s="2">
        <v>2018</v>
      </c>
      <c r="D112" s="5">
        <v>43439</v>
      </c>
      <c r="E112" s="6">
        <v>15.7012</v>
      </c>
      <c r="F112" s="6">
        <v>72.391540000000006</v>
      </c>
      <c r="G112" s="6">
        <v>33.499400000000001</v>
      </c>
      <c r="H112" s="8">
        <v>4.4800000000000004</v>
      </c>
      <c r="I112" s="8">
        <v>2.25</v>
      </c>
      <c r="J112" s="8">
        <v>2.16</v>
      </c>
      <c r="K112" s="8"/>
      <c r="L112" s="8"/>
      <c r="M112" s="6">
        <v>0.67400000000000004</v>
      </c>
      <c r="N112" s="8">
        <v>0.622</v>
      </c>
      <c r="O112" s="8">
        <v>0.63500000000000001</v>
      </c>
      <c r="P112" s="8"/>
      <c r="Q112" s="8"/>
      <c r="R112" s="9"/>
      <c r="S112" s="6">
        <v>26.553073162880697</v>
      </c>
      <c r="T112" s="8">
        <v>25.884516179419705</v>
      </c>
      <c r="U112" s="8">
        <v>16.197398002468997</v>
      </c>
      <c r="V112" s="8">
        <v>13.58677497261746</v>
      </c>
      <c r="W112" s="8"/>
      <c r="X112" s="9"/>
      <c r="Y112" s="18">
        <v>26.224736379613365</v>
      </c>
      <c r="Z112" s="8">
        <v>15.25834426468445</v>
      </c>
      <c r="AA112" s="8">
        <v>14.552428737638163</v>
      </c>
      <c r="AB112" s="8">
        <v>28.498851069941121</v>
      </c>
      <c r="AC112" s="8">
        <v>40.261565067012533</v>
      </c>
      <c r="AD112" s="9"/>
    </row>
    <row r="113" spans="1:30" x14ac:dyDescent="0.2">
      <c r="A113" s="15">
        <v>12</v>
      </c>
      <c r="B113" s="22">
        <v>12</v>
      </c>
      <c r="C113" s="2">
        <v>2018</v>
      </c>
      <c r="D113" s="5">
        <v>43446</v>
      </c>
      <c r="E113" s="6">
        <v>16.6313</v>
      </c>
      <c r="F113" s="6">
        <v>87.058000000000007</v>
      </c>
      <c r="G113" s="6">
        <v>33.509900000000002</v>
      </c>
      <c r="H113" s="8"/>
      <c r="I113" s="8"/>
      <c r="J113" s="8"/>
      <c r="K113" s="8"/>
      <c r="L113" s="8"/>
      <c r="M113" s="6"/>
      <c r="N113" s="8"/>
      <c r="O113" s="8"/>
      <c r="P113" s="8"/>
      <c r="Q113" s="8"/>
      <c r="R113" s="9"/>
      <c r="S113" s="6"/>
      <c r="T113" s="8"/>
      <c r="U113" s="8"/>
      <c r="V113" s="8"/>
      <c r="W113" s="8"/>
      <c r="X113" s="9"/>
      <c r="Y113" s="18"/>
      <c r="Z113" s="8"/>
      <c r="AA113" s="8"/>
      <c r="AB113" s="8"/>
      <c r="AC113" s="8"/>
      <c r="AD113" s="9"/>
    </row>
    <row r="114" spans="1:30" x14ac:dyDescent="0.2">
      <c r="A114" s="15">
        <v>12</v>
      </c>
      <c r="B114" s="22">
        <v>19</v>
      </c>
      <c r="C114" s="2">
        <v>2018</v>
      </c>
      <c r="D114" s="5">
        <v>43453</v>
      </c>
      <c r="E114" s="6">
        <v>16.5381</v>
      </c>
      <c r="F114" s="6">
        <v>87.058000000000007</v>
      </c>
      <c r="G114" s="6">
        <v>33.281199999999998</v>
      </c>
      <c r="H114" s="8">
        <v>0.71799999999999997</v>
      </c>
      <c r="I114" s="8">
        <v>0.53600000000000003</v>
      </c>
      <c r="J114" s="8">
        <v>2</v>
      </c>
      <c r="K114" s="8"/>
      <c r="L114" s="8"/>
      <c r="M114" s="6">
        <v>0.57699999999999996</v>
      </c>
      <c r="N114" s="8">
        <v>0.58899999999999997</v>
      </c>
      <c r="O114" s="8">
        <v>0.63700000000000001</v>
      </c>
      <c r="P114" s="8"/>
      <c r="Q114" s="8"/>
      <c r="R114" s="9"/>
      <c r="S114" s="6">
        <v>24.307977750057365</v>
      </c>
      <c r="T114" s="8"/>
      <c r="U114" s="8"/>
      <c r="V114" s="8"/>
      <c r="W114" s="8"/>
      <c r="X114" s="9"/>
      <c r="Y114" s="18">
        <v>47.735427650849438</v>
      </c>
      <c r="Z114" s="8">
        <v>43.953140941553713</v>
      </c>
      <c r="AA114" s="8">
        <v>41.366710296684126</v>
      </c>
      <c r="AB114" s="8"/>
      <c r="AC114" s="8"/>
      <c r="AD114" s="9"/>
    </row>
    <row r="115" spans="1:30" x14ac:dyDescent="0.2">
      <c r="A115" s="15">
        <v>12</v>
      </c>
      <c r="B115" s="22">
        <v>26</v>
      </c>
      <c r="C115" s="2">
        <v>2018</v>
      </c>
      <c r="D115" s="5">
        <v>43460</v>
      </c>
      <c r="E115" s="6">
        <v>16.147099999999998</v>
      </c>
      <c r="F115" s="6">
        <v>87.058000000000007</v>
      </c>
      <c r="G115" s="6">
        <v>33.576999999999998</v>
      </c>
      <c r="H115" s="8"/>
      <c r="I115" s="8"/>
      <c r="J115" s="8"/>
      <c r="K115" s="8"/>
      <c r="L115" s="8"/>
      <c r="M115" s="6"/>
      <c r="N115" s="8"/>
      <c r="O115" s="8"/>
      <c r="P115" s="8"/>
      <c r="Q115" s="8"/>
      <c r="R115" s="9"/>
      <c r="S115" s="6"/>
      <c r="T115" s="8"/>
      <c r="U115" s="8"/>
      <c r="V115" s="8"/>
      <c r="W115" s="8"/>
      <c r="X115" s="9"/>
      <c r="Y115" s="18"/>
      <c r="Z115" s="8"/>
      <c r="AA115" s="8"/>
      <c r="AB115" s="8"/>
      <c r="AC115" s="8"/>
      <c r="AD115" s="9"/>
    </row>
    <row r="116" spans="1:30" x14ac:dyDescent="0.2">
      <c r="A116" s="15">
        <v>1</v>
      </c>
      <c r="B116" s="22">
        <v>2</v>
      </c>
      <c r="C116" s="2">
        <v>2019</v>
      </c>
      <c r="D116" s="5">
        <v>43467</v>
      </c>
      <c r="E116" s="6">
        <v>14.856</v>
      </c>
      <c r="F116" s="6">
        <v>87.058000000000007</v>
      </c>
      <c r="G116" s="7">
        <v>33.7074</v>
      </c>
      <c r="H116" s="8"/>
      <c r="I116" s="8"/>
      <c r="J116" s="8"/>
      <c r="K116" s="8"/>
      <c r="L116" s="8"/>
      <c r="M116" s="6"/>
      <c r="N116" s="8"/>
      <c r="O116" s="8"/>
      <c r="P116" s="8"/>
      <c r="Q116" s="8"/>
      <c r="R116" s="9"/>
      <c r="S116" s="6"/>
      <c r="T116" s="8"/>
      <c r="U116" s="8"/>
      <c r="V116" s="8"/>
      <c r="W116" s="8"/>
      <c r="X116" s="9"/>
      <c r="Y116" s="18"/>
      <c r="Z116" s="8"/>
      <c r="AA116" s="8"/>
      <c r="AB116" s="8"/>
      <c r="AC116" s="8"/>
      <c r="AD116" s="9"/>
    </row>
    <row r="117" spans="1:30" x14ac:dyDescent="0.2">
      <c r="A117" s="15">
        <v>1</v>
      </c>
      <c r="B117" s="22">
        <v>9</v>
      </c>
      <c r="C117" s="2">
        <v>2019</v>
      </c>
      <c r="D117" s="5">
        <v>43474</v>
      </c>
      <c r="E117" s="6">
        <v>15.745100000000001</v>
      </c>
      <c r="F117" s="6">
        <v>87.058000000000007</v>
      </c>
      <c r="G117" s="7">
        <v>33.620600000000003</v>
      </c>
      <c r="H117" s="8">
        <v>0.59299999999999997</v>
      </c>
      <c r="I117" s="8">
        <v>0.88200000000000001</v>
      </c>
      <c r="J117" s="8">
        <v>0.44600000000000001</v>
      </c>
      <c r="K117" s="8"/>
      <c r="L117" s="8"/>
      <c r="M117" s="6">
        <v>0.49121500000000007</v>
      </c>
      <c r="N117" s="8">
        <v>0.43291500000000005</v>
      </c>
      <c r="O117" s="8">
        <v>0.48750500000000002</v>
      </c>
      <c r="P117" s="8"/>
      <c r="Q117" s="8"/>
      <c r="R117" s="9"/>
      <c r="S117" s="6">
        <v>21.122420614130814</v>
      </c>
      <c r="T117" s="8">
        <v>17.142673667849159</v>
      </c>
      <c r="U117" s="8">
        <v>57.662123806866774</v>
      </c>
      <c r="V117" s="8">
        <v>29.123856670440325</v>
      </c>
      <c r="W117" s="8">
        <v>30.73525468180808</v>
      </c>
      <c r="X117" s="9">
        <v>25.233333333333334</v>
      </c>
      <c r="Y117" s="18">
        <v>17.071250732278855</v>
      </c>
      <c r="Z117" s="8">
        <v>15.25834426468445</v>
      </c>
      <c r="AA117" s="8">
        <v>12.734511343804538</v>
      </c>
      <c r="AB117" s="8">
        <v>15.483627746660925</v>
      </c>
      <c r="AC117" s="8">
        <v>14.591439688715953</v>
      </c>
      <c r="AD117" s="9">
        <v>17.285298398835518</v>
      </c>
    </row>
    <row r="118" spans="1:30" x14ac:dyDescent="0.2">
      <c r="A118" s="15">
        <v>1</v>
      </c>
      <c r="B118" s="22">
        <v>16</v>
      </c>
      <c r="C118" s="2">
        <v>2019</v>
      </c>
      <c r="D118" s="5">
        <v>43481</v>
      </c>
      <c r="E118" s="6">
        <v>15.672499999999999</v>
      </c>
      <c r="F118" s="6">
        <v>87.058000000000007</v>
      </c>
      <c r="G118" s="7">
        <v>33.320300000000003</v>
      </c>
      <c r="H118" s="8">
        <v>0.97099999999999997</v>
      </c>
      <c r="I118" s="8">
        <v>0.83299999999999996</v>
      </c>
      <c r="J118" s="8">
        <v>0.66400000000000003</v>
      </c>
      <c r="K118" s="8"/>
      <c r="L118" s="8"/>
      <c r="M118" s="6">
        <v>0.45544000000000007</v>
      </c>
      <c r="N118" s="8">
        <v>0.79100000000000004</v>
      </c>
      <c r="O118" s="8">
        <v>0.65700000000000003</v>
      </c>
      <c r="P118" s="8"/>
      <c r="Q118" s="8"/>
      <c r="R118" s="9"/>
      <c r="S118" s="6">
        <v>17.985749892016617</v>
      </c>
      <c r="T118" s="8">
        <v>15.312130617541014</v>
      </c>
      <c r="U118" s="8">
        <v>27.325572566654653</v>
      </c>
      <c r="V118" s="8">
        <v>18.157419500225824</v>
      </c>
      <c r="W118" s="8">
        <v>17.888226061406233</v>
      </c>
      <c r="X118" s="9">
        <v>26.766666666666666</v>
      </c>
      <c r="Y118" s="18">
        <v>12.952182190978325</v>
      </c>
      <c r="Z118" s="8">
        <v>13.436452412184813</v>
      </c>
      <c r="AA118" s="8">
        <v>16.824825479930194</v>
      </c>
      <c r="AB118" s="8">
        <v>15.034826942409881</v>
      </c>
      <c r="AC118" s="8">
        <v>15.942498919152618</v>
      </c>
      <c r="AD118" s="9">
        <v>27.292576419213976</v>
      </c>
    </row>
    <row r="119" spans="1:30" x14ac:dyDescent="0.2">
      <c r="A119" s="15">
        <v>1</v>
      </c>
      <c r="B119" s="22">
        <v>23</v>
      </c>
      <c r="C119" s="2">
        <v>2019</v>
      </c>
      <c r="D119" s="5">
        <v>43488</v>
      </c>
      <c r="E119" s="6">
        <v>15.0806</v>
      </c>
      <c r="F119" s="6">
        <v>78.585939999999994</v>
      </c>
      <c r="G119" s="7">
        <v>33.381100000000004</v>
      </c>
      <c r="H119" s="8"/>
      <c r="I119" s="8"/>
      <c r="J119" s="8"/>
      <c r="K119" s="8"/>
      <c r="L119" s="8"/>
      <c r="M119" s="6"/>
      <c r="N119" s="8"/>
      <c r="O119" s="8"/>
      <c r="P119" s="8"/>
      <c r="Q119" s="8"/>
      <c r="R119" s="9"/>
      <c r="S119" s="6">
        <v>43.440935997078462</v>
      </c>
      <c r="T119" s="8">
        <v>19.321065547168473</v>
      </c>
      <c r="U119" s="8"/>
      <c r="V119" s="8">
        <v>19.242216492632416</v>
      </c>
      <c r="W119" s="8">
        <v>24.298847859532138</v>
      </c>
      <c r="X119" s="9">
        <v>39.866666666666674</v>
      </c>
      <c r="Y119" s="18">
        <v>31.259153485647339</v>
      </c>
      <c r="Z119" s="8">
        <v>33.932735752805712</v>
      </c>
      <c r="AA119" s="8">
        <v>25.914412449098315</v>
      </c>
      <c r="AB119" s="8">
        <v>27.152448657187989</v>
      </c>
      <c r="AC119" s="8">
        <v>30.804150453955902</v>
      </c>
      <c r="AD119" s="9">
        <v>35.935225618631733</v>
      </c>
    </row>
    <row r="120" spans="1:30" x14ac:dyDescent="0.2">
      <c r="A120" s="15">
        <v>1</v>
      </c>
      <c r="B120" s="22">
        <v>30</v>
      </c>
      <c r="C120" s="2">
        <v>2019</v>
      </c>
      <c r="D120" s="5">
        <v>43495</v>
      </c>
      <c r="E120" s="6">
        <v>15.6267</v>
      </c>
      <c r="F120" s="6">
        <v>31.485880000000002</v>
      </c>
      <c r="G120" s="7">
        <v>33.6218</v>
      </c>
      <c r="H120" s="8"/>
      <c r="I120" s="8"/>
      <c r="J120" s="8"/>
      <c r="K120" s="8"/>
      <c r="L120" s="8"/>
      <c r="M120" s="6"/>
      <c r="N120" s="8"/>
      <c r="O120" s="8"/>
      <c r="P120" s="8"/>
      <c r="Q120" s="8"/>
      <c r="R120" s="9"/>
      <c r="S120" s="6">
        <v>47.735525834805841</v>
      </c>
      <c r="T120" s="8">
        <v>20.620940627281495</v>
      </c>
      <c r="U120" s="8">
        <v>32.915444872897517</v>
      </c>
      <c r="V120" s="8">
        <v>17.231344271283564</v>
      </c>
      <c r="W120" s="8">
        <v>28.885262198047712</v>
      </c>
      <c r="X120" s="9">
        <v>27.533333333333335</v>
      </c>
      <c r="Y120" s="18">
        <v>20.274970708845931</v>
      </c>
      <c r="Z120" s="8">
        <v>19.357600932808626</v>
      </c>
      <c r="AA120" s="8"/>
      <c r="AB120" s="8">
        <v>20.869237397673416</v>
      </c>
      <c r="AC120" s="8">
        <v>25.399913532209251</v>
      </c>
      <c r="AD120" s="9"/>
    </row>
    <row r="121" spans="1:30" x14ac:dyDescent="0.2">
      <c r="A121" s="15">
        <v>2</v>
      </c>
      <c r="B121" s="22">
        <v>6</v>
      </c>
      <c r="C121" s="2">
        <v>2019</v>
      </c>
      <c r="D121" s="5">
        <v>43502</v>
      </c>
      <c r="E121" s="6">
        <v>14.9458</v>
      </c>
      <c r="F121" s="6">
        <v>48.958959999999998</v>
      </c>
      <c r="G121" s="7">
        <v>32.845199999999998</v>
      </c>
      <c r="H121" s="8"/>
      <c r="I121" s="8"/>
      <c r="J121" s="8"/>
      <c r="K121" s="8"/>
      <c r="L121" s="8"/>
      <c r="M121" s="6"/>
      <c r="N121" s="8"/>
      <c r="O121" s="8"/>
      <c r="P121" s="8"/>
      <c r="Q121" s="8"/>
      <c r="R121" s="9"/>
      <c r="S121" s="6">
        <v>15.885128080171288</v>
      </c>
      <c r="T121" s="8">
        <v>14.966107766634885</v>
      </c>
      <c r="U121" s="8">
        <v>26.012721975461844</v>
      </c>
      <c r="V121" s="8">
        <v>22.294255896211247</v>
      </c>
      <c r="W121" s="8">
        <v>41.4</v>
      </c>
      <c r="X121" s="9">
        <v>41.000000000000007</v>
      </c>
      <c r="Y121" s="18">
        <v>26.682410661980086</v>
      </c>
      <c r="Z121" s="8">
        <v>41.220303162804264</v>
      </c>
      <c r="AA121" s="8">
        <v>56.364528795811523</v>
      </c>
      <c r="AB121" s="8">
        <v>28.050050265690082</v>
      </c>
      <c r="AC121" s="8">
        <v>29.903444300331458</v>
      </c>
      <c r="AD121" s="9">
        <v>44.577874818049494</v>
      </c>
    </row>
    <row r="122" spans="1:30" x14ac:dyDescent="0.2">
      <c r="A122" s="15">
        <v>2</v>
      </c>
      <c r="B122" s="22">
        <v>13</v>
      </c>
      <c r="C122" s="2">
        <v>2019</v>
      </c>
      <c r="D122" s="5">
        <v>43509</v>
      </c>
      <c r="E122" s="6">
        <v>15.1052</v>
      </c>
      <c r="F122" s="6">
        <v>80.651319999999998</v>
      </c>
      <c r="G122" s="7">
        <v>33.422600000000003</v>
      </c>
      <c r="H122" s="8"/>
      <c r="I122" s="8"/>
      <c r="J122" s="8"/>
      <c r="K122" s="8"/>
      <c r="L122" s="8"/>
      <c r="M122" s="6"/>
      <c r="N122" s="8"/>
      <c r="O122" s="8"/>
      <c r="P122" s="8"/>
      <c r="Q122" s="8"/>
      <c r="R122" s="9"/>
      <c r="S122" s="6"/>
      <c r="T122" s="8"/>
      <c r="U122" s="8"/>
      <c r="V122" s="8"/>
      <c r="W122" s="8"/>
      <c r="X122" s="9"/>
      <c r="Y122" s="18"/>
      <c r="Z122" s="8"/>
      <c r="AA122" s="8"/>
      <c r="AB122" s="8"/>
      <c r="AC122" s="8"/>
      <c r="AD122" s="9"/>
    </row>
    <row r="123" spans="1:30" x14ac:dyDescent="0.2">
      <c r="A123" s="15">
        <v>2</v>
      </c>
      <c r="B123" s="22">
        <v>20</v>
      </c>
      <c r="C123" s="2">
        <v>2019</v>
      </c>
      <c r="D123" s="5">
        <v>43516</v>
      </c>
      <c r="E123" s="6"/>
      <c r="F123" s="6"/>
      <c r="G123" s="7"/>
      <c r="H123" s="8"/>
      <c r="I123" s="8"/>
      <c r="J123" s="8"/>
      <c r="K123" s="8"/>
      <c r="L123" s="8"/>
      <c r="M123" s="6"/>
      <c r="N123" s="8"/>
      <c r="O123" s="8"/>
      <c r="P123" s="8"/>
      <c r="Q123" s="8"/>
      <c r="R123" s="9"/>
      <c r="S123" s="6">
        <v>16.485985542070964</v>
      </c>
      <c r="T123" s="8">
        <v>19.954652283284346</v>
      </c>
      <c r="U123" s="8">
        <v>30.591721736217536</v>
      </c>
      <c r="V123" s="8">
        <v>18.774600099731213</v>
      </c>
      <c r="W123" s="8">
        <v>33.1</v>
      </c>
      <c r="X123" s="9">
        <v>29.700000000000003</v>
      </c>
      <c r="Y123" s="18">
        <v>34.462873462214411</v>
      </c>
      <c r="Z123" s="8">
        <v>18.902127969683722</v>
      </c>
      <c r="AA123" s="8">
        <v>19.551701570680628</v>
      </c>
      <c r="AB123" s="8">
        <v>18.625233376418215</v>
      </c>
      <c r="AC123" s="8">
        <v>19.995676610462603</v>
      </c>
      <c r="AD123" s="9">
        <v>32.296215429403205</v>
      </c>
    </row>
    <row r="124" spans="1:30" x14ac:dyDescent="0.2">
      <c r="A124" s="15">
        <v>2</v>
      </c>
      <c r="B124" s="22">
        <v>27</v>
      </c>
      <c r="C124" s="2">
        <v>2019</v>
      </c>
      <c r="D124" s="5">
        <v>43523</v>
      </c>
      <c r="E124" s="6"/>
      <c r="F124" s="6"/>
      <c r="G124" s="7"/>
      <c r="H124" s="8"/>
      <c r="I124" s="8"/>
      <c r="J124" s="8"/>
      <c r="K124" s="8"/>
      <c r="L124" s="8"/>
      <c r="M124" s="6"/>
      <c r="N124" s="8"/>
      <c r="O124" s="8"/>
      <c r="P124" s="8"/>
      <c r="Q124" s="8"/>
      <c r="R124" s="9"/>
      <c r="S124" s="6"/>
      <c r="T124" s="8"/>
      <c r="U124" s="8"/>
      <c r="V124" s="8"/>
      <c r="W124" s="8"/>
      <c r="X124" s="9"/>
      <c r="Y124" s="18"/>
      <c r="Z124" s="8"/>
      <c r="AA124" s="8"/>
      <c r="AB124" s="8"/>
      <c r="AC124" s="8"/>
      <c r="AD124" s="9"/>
    </row>
    <row r="125" spans="1:30" x14ac:dyDescent="0.2">
      <c r="A125" s="15">
        <v>3</v>
      </c>
      <c r="B125" s="22">
        <v>6</v>
      </c>
      <c r="C125" s="2">
        <v>2019</v>
      </c>
      <c r="D125" s="5">
        <v>43530</v>
      </c>
      <c r="E125" s="6"/>
      <c r="F125" s="6"/>
      <c r="G125" s="7"/>
      <c r="H125" s="8"/>
      <c r="I125" s="8"/>
      <c r="J125" s="8"/>
      <c r="K125" s="8"/>
      <c r="L125" s="8"/>
      <c r="M125" s="6"/>
      <c r="N125" s="8"/>
      <c r="O125" s="8"/>
      <c r="P125" s="8"/>
      <c r="Q125" s="8"/>
      <c r="R125" s="9"/>
      <c r="S125" s="6"/>
      <c r="T125" s="8"/>
      <c r="U125" s="8"/>
      <c r="V125" s="8"/>
      <c r="W125" s="8"/>
      <c r="X125" s="9"/>
      <c r="Y125" s="18"/>
      <c r="Z125" s="8"/>
      <c r="AA125" s="8"/>
      <c r="AB125" s="8"/>
      <c r="AC125" s="8"/>
      <c r="AD125" s="9"/>
    </row>
    <row r="126" spans="1:30" x14ac:dyDescent="0.2">
      <c r="A126" s="15">
        <v>3</v>
      </c>
      <c r="B126" s="22">
        <v>13</v>
      </c>
      <c r="C126" s="2">
        <v>2019</v>
      </c>
      <c r="D126" s="5">
        <v>43537</v>
      </c>
      <c r="E126" s="6"/>
      <c r="F126" s="6"/>
      <c r="G126" s="7"/>
      <c r="H126" s="8"/>
      <c r="I126" s="8"/>
      <c r="J126" s="8"/>
      <c r="K126" s="8"/>
      <c r="L126" s="8"/>
      <c r="M126" s="6"/>
      <c r="N126" s="8"/>
      <c r="O126" s="8"/>
      <c r="P126" s="8"/>
      <c r="Q126" s="8"/>
      <c r="R126" s="9"/>
      <c r="S126" s="6"/>
      <c r="T126" s="8"/>
      <c r="U126" s="8"/>
      <c r="V126" s="8"/>
      <c r="W126" s="8"/>
      <c r="X126" s="9"/>
      <c r="Y126" s="18"/>
      <c r="Z126" s="8"/>
      <c r="AA126" s="8"/>
      <c r="AB126" s="8"/>
      <c r="AC126" s="8"/>
      <c r="AD126" s="9"/>
    </row>
    <row r="127" spans="1:30" x14ac:dyDescent="0.2">
      <c r="A127" s="15">
        <v>3</v>
      </c>
      <c r="B127" s="22">
        <v>20</v>
      </c>
      <c r="C127" s="2">
        <v>2019</v>
      </c>
      <c r="D127" s="5">
        <v>43544</v>
      </c>
      <c r="E127" s="6">
        <v>15.3492</v>
      </c>
      <c r="F127" s="6">
        <v>2.1338200000000001</v>
      </c>
      <c r="G127" s="7">
        <v>33.502800000000001</v>
      </c>
      <c r="H127" s="8">
        <v>0.57699999999999996</v>
      </c>
      <c r="I127" s="8">
        <v>0.85599999999999998</v>
      </c>
      <c r="J127" s="8">
        <v>0.71399999999999997</v>
      </c>
      <c r="K127" s="8"/>
      <c r="L127" s="8"/>
      <c r="M127" s="6">
        <v>0.61709000000000003</v>
      </c>
      <c r="N127" s="8">
        <v>0.42973500000000003</v>
      </c>
      <c r="O127" s="8">
        <v>0.39687500000000003</v>
      </c>
      <c r="P127" s="8"/>
      <c r="Q127" s="8"/>
      <c r="R127" s="9"/>
      <c r="S127" s="6">
        <v>15.322007499109214</v>
      </c>
      <c r="T127" s="8">
        <v>28.91846179995763</v>
      </c>
      <c r="U127" s="8">
        <v>19.906236197165718</v>
      </c>
      <c r="V127" s="8">
        <v>18.459646542945784</v>
      </c>
      <c r="W127" s="8">
        <v>35.766666666666673</v>
      </c>
      <c r="X127" s="9">
        <v>25.9</v>
      </c>
      <c r="Y127" s="18">
        <v>24.85171353251318</v>
      </c>
      <c r="Z127" s="8">
        <v>17.991182043433902</v>
      </c>
      <c r="AA127" s="8">
        <v>18.642742873763819</v>
      </c>
      <c r="AB127" s="8">
        <v>25.357245440183831</v>
      </c>
      <c r="AC127" s="8">
        <v>23.598501224960366</v>
      </c>
      <c r="AD127" s="9">
        <v>20.469432314410479</v>
      </c>
    </row>
    <row r="128" spans="1:30" x14ac:dyDescent="0.2">
      <c r="A128" s="15">
        <v>3</v>
      </c>
      <c r="B128" s="22">
        <v>27</v>
      </c>
      <c r="C128" s="2">
        <v>2019</v>
      </c>
      <c r="D128" s="5">
        <v>43551</v>
      </c>
      <c r="E128" s="6">
        <v>15.3508</v>
      </c>
      <c r="F128" s="6">
        <v>2.11294</v>
      </c>
      <c r="G128" s="7">
        <v>33.503599999999999</v>
      </c>
      <c r="H128" s="8"/>
      <c r="I128" s="8"/>
      <c r="J128" s="8"/>
      <c r="K128" s="8"/>
      <c r="L128" s="8"/>
      <c r="M128" s="6"/>
      <c r="N128" s="8"/>
      <c r="O128" s="8"/>
      <c r="P128" s="8"/>
      <c r="Q128" s="8"/>
      <c r="R128" s="9"/>
      <c r="S128" s="6">
        <v>57.386223226324269</v>
      </c>
      <c r="T128" s="8">
        <v>24.638924392925791</v>
      </c>
      <c r="U128" s="8">
        <v>32.847468687986961</v>
      </c>
      <c r="V128" s="8">
        <v>23.167186040259097</v>
      </c>
      <c r="W128" s="8">
        <v>64.05</v>
      </c>
      <c r="X128" s="9">
        <v>53.5</v>
      </c>
      <c r="Y128" s="18">
        <v>55.813378734622148</v>
      </c>
      <c r="Z128" s="8">
        <v>57.047988631394844</v>
      </c>
      <c r="AA128" s="8">
        <v>57.278032286212927</v>
      </c>
      <c r="AB128" s="8">
        <v>57.558703145196041</v>
      </c>
      <c r="AC128" s="8">
        <v>67.147643752702109</v>
      </c>
      <c r="AD128" s="9">
        <v>59.361353711790379</v>
      </c>
    </row>
    <row r="129" spans="1:30" x14ac:dyDescent="0.2">
      <c r="A129" s="15">
        <v>4</v>
      </c>
      <c r="B129" s="22">
        <v>3</v>
      </c>
      <c r="C129" s="2">
        <v>2019</v>
      </c>
      <c r="D129" s="5">
        <v>43558</v>
      </c>
      <c r="E129" s="6">
        <v>16.658100000000001</v>
      </c>
      <c r="F129" s="6">
        <v>4.9821999999999997</v>
      </c>
      <c r="G129" s="6">
        <v>33.5672</v>
      </c>
      <c r="H129" s="8">
        <v>0.22013820335636722</v>
      </c>
      <c r="I129" s="8"/>
      <c r="J129" s="8"/>
      <c r="K129" s="8"/>
      <c r="L129" s="8"/>
      <c r="M129" s="11">
        <v>8.3575581395348833E-2</v>
      </c>
      <c r="N129" s="12">
        <v>8.0275229357798156E-2</v>
      </c>
      <c r="O129" s="8"/>
      <c r="P129" s="8"/>
      <c r="Q129" s="8"/>
      <c r="R129" s="9"/>
      <c r="S129" s="6">
        <v>57.130327890128214</v>
      </c>
      <c r="T129" s="8">
        <v>60.15097390511901</v>
      </c>
      <c r="U129" s="8">
        <v>54.100958805364684</v>
      </c>
      <c r="V129" s="8">
        <v>50.510247133170196</v>
      </c>
      <c r="W129" s="8"/>
      <c r="X129" s="9"/>
      <c r="Y129" s="18">
        <v>129.58190148911797</v>
      </c>
      <c r="Z129" s="8">
        <v>69.79212015672617</v>
      </c>
      <c r="AA129" s="8">
        <v>63.908811475409848</v>
      </c>
      <c r="AB129" s="8">
        <v>62.181586608442515</v>
      </c>
      <c r="AC129" s="13">
        <v>47.625500000000002</v>
      </c>
      <c r="AD129" s="9"/>
    </row>
    <row r="130" spans="1:30" x14ac:dyDescent="0.2">
      <c r="A130" s="15">
        <v>4</v>
      </c>
      <c r="B130" s="22">
        <v>10</v>
      </c>
      <c r="C130" s="2">
        <v>2019</v>
      </c>
      <c r="D130" s="5">
        <v>43565</v>
      </c>
      <c r="E130" s="6">
        <v>16.3156</v>
      </c>
      <c r="F130" s="6">
        <v>4.34884</v>
      </c>
      <c r="G130" s="6">
        <v>33.556100000000001</v>
      </c>
      <c r="H130" s="8">
        <v>0.47395833333333331</v>
      </c>
      <c r="I130" s="8">
        <v>0.25962487660414607</v>
      </c>
      <c r="J130" s="8"/>
      <c r="K130" s="8"/>
      <c r="L130" s="8"/>
      <c r="M130" s="11">
        <v>0.25072674418604651</v>
      </c>
      <c r="N130" s="12">
        <v>0.23318042813455658</v>
      </c>
      <c r="O130" s="8"/>
      <c r="P130" s="8"/>
      <c r="Q130" s="8"/>
      <c r="R130" s="9"/>
      <c r="S130" s="6">
        <v>46.471519262861442</v>
      </c>
      <c r="T130" s="8">
        <v>43.488151106106947</v>
      </c>
      <c r="U130" s="8">
        <v>43.567706719349466</v>
      </c>
      <c r="V130" s="8">
        <v>58.929520933136935</v>
      </c>
      <c r="W130" s="8"/>
      <c r="X130" s="9"/>
      <c r="Y130" s="18">
        <v>98.612917208495887</v>
      </c>
      <c r="Z130" s="8">
        <v>65.511411665257825</v>
      </c>
      <c r="AA130" s="8">
        <v>72.481505657093123</v>
      </c>
      <c r="AB130" s="8">
        <v>78.540927240461414</v>
      </c>
      <c r="AC130" s="8">
        <v>98.646313364055302</v>
      </c>
      <c r="AD130" s="17">
        <v>38.982900000000001</v>
      </c>
    </row>
    <row r="131" spans="1:30" x14ac:dyDescent="0.2">
      <c r="A131" s="15">
        <v>4</v>
      </c>
      <c r="B131" s="22">
        <v>17</v>
      </c>
      <c r="C131" s="2">
        <v>2019</v>
      </c>
      <c r="D131" s="5">
        <v>43572</v>
      </c>
      <c r="E131" s="6">
        <v>16.354900000000001</v>
      </c>
      <c r="F131" s="6">
        <v>3.1778200000000001</v>
      </c>
      <c r="G131" s="6">
        <v>33.639899999999997</v>
      </c>
      <c r="H131" s="8">
        <v>1.256663376110563</v>
      </c>
      <c r="I131" s="8">
        <v>0.51574375678610207</v>
      </c>
      <c r="J131" s="8"/>
      <c r="K131" s="8"/>
      <c r="L131" s="8"/>
      <c r="M131" s="11">
        <v>0.25799418604651164</v>
      </c>
      <c r="N131" s="12">
        <v>0.22553516819571864</v>
      </c>
      <c r="O131" s="8"/>
      <c r="P131" s="8"/>
      <c r="Q131" s="8"/>
      <c r="R131" s="9"/>
      <c r="S131" s="6">
        <v>47.440119566278</v>
      </c>
      <c r="T131" s="8">
        <v>57.120886336513777</v>
      </c>
      <c r="U131" s="8">
        <v>40.103862272662248</v>
      </c>
      <c r="V131" s="8">
        <v>47.651371400707447</v>
      </c>
      <c r="W131" s="8"/>
      <c r="X131" s="9"/>
      <c r="Y131" s="18">
        <v>58.066030920387234</v>
      </c>
      <c r="Z131" s="8">
        <v>57.094398490785089</v>
      </c>
      <c r="AA131" s="8">
        <v>47.414418334783868</v>
      </c>
      <c r="AB131" s="8">
        <v>45.351164483260554</v>
      </c>
      <c r="AC131" s="8">
        <v>47.435763161569611</v>
      </c>
      <c r="AD131" s="17">
        <v>49.604300000000002</v>
      </c>
    </row>
    <row r="132" spans="1:30" x14ac:dyDescent="0.2">
      <c r="A132" s="15">
        <v>4</v>
      </c>
      <c r="B132" s="22">
        <v>24</v>
      </c>
      <c r="C132" s="2">
        <v>2019</v>
      </c>
      <c r="D132" s="5">
        <v>43579</v>
      </c>
      <c r="E132" s="6">
        <v>15.8347</v>
      </c>
      <c r="F132" s="6">
        <v>4.4201800000000002</v>
      </c>
      <c r="G132" s="6">
        <v>33.5916</v>
      </c>
      <c r="H132" s="8">
        <v>1.039486673247779</v>
      </c>
      <c r="I132" s="8">
        <v>1.0052083333333333</v>
      </c>
      <c r="J132" s="8">
        <v>0.39782823297137221</v>
      </c>
      <c r="K132" s="8"/>
      <c r="L132" s="8"/>
      <c r="M132" s="11">
        <v>0.24345930232558141</v>
      </c>
      <c r="N132" s="12">
        <v>0.23318042813455658</v>
      </c>
      <c r="O132" s="8"/>
      <c r="P132" s="8"/>
      <c r="Q132" s="8"/>
      <c r="R132" s="9"/>
      <c r="S132" s="6">
        <v>30.833593387237073</v>
      </c>
      <c r="T132" s="8">
        <v>29.89643779830077</v>
      </c>
      <c r="U132" s="8">
        <v>24.389918788782971</v>
      </c>
      <c r="V132" s="8">
        <v>32.63181341234602</v>
      </c>
      <c r="W132" s="8"/>
      <c r="X132" s="9"/>
      <c r="Y132" s="18"/>
      <c r="Z132" s="8">
        <v>61.284868977176679</v>
      </c>
      <c r="AA132" s="8">
        <v>28.376124165941398</v>
      </c>
      <c r="AB132" s="8">
        <v>43.579931972789126</v>
      </c>
      <c r="AC132" s="13">
        <v>45.351199999999999</v>
      </c>
      <c r="AD132" s="17">
        <v>26.7012</v>
      </c>
    </row>
    <row r="133" spans="1:30" x14ac:dyDescent="0.2">
      <c r="A133" s="15">
        <v>5</v>
      </c>
      <c r="B133" s="22">
        <v>1</v>
      </c>
      <c r="C133" s="2">
        <v>2019</v>
      </c>
      <c r="D133" s="5">
        <v>43586</v>
      </c>
      <c r="E133" s="6">
        <v>16.5809</v>
      </c>
      <c r="F133" s="6">
        <v>3.99214</v>
      </c>
      <c r="G133" s="6">
        <v>33.587499999999999</v>
      </c>
      <c r="H133" s="8">
        <v>0.65104166666666663</v>
      </c>
      <c r="I133" s="8"/>
      <c r="J133" s="8"/>
      <c r="K133" s="8"/>
      <c r="L133" s="8"/>
      <c r="M133" s="11">
        <v>0.29433139534883723</v>
      </c>
      <c r="N133" s="12">
        <v>0.17201834862385321</v>
      </c>
      <c r="O133" s="8"/>
      <c r="P133" s="8"/>
      <c r="Q133" s="8"/>
      <c r="R133" s="9"/>
      <c r="S133" s="6">
        <v>38.092086168247505</v>
      </c>
      <c r="T133" s="8">
        <v>34.535550592933923</v>
      </c>
      <c r="U133" s="8">
        <v>32.34060054815253</v>
      </c>
      <c r="V133" s="8">
        <v>32.515322672875612</v>
      </c>
      <c r="W133" s="8"/>
      <c r="X133" s="9"/>
      <c r="Y133" s="18"/>
      <c r="Z133" s="8">
        <v>54.002311804652514</v>
      </c>
      <c r="AA133" s="8">
        <v>35.305669398907106</v>
      </c>
      <c r="AB133" s="8">
        <v>34.024931693989068</v>
      </c>
      <c r="AC133" s="8">
        <v>38.982896652110625</v>
      </c>
      <c r="AD133" s="9">
        <v>40.453498114788431</v>
      </c>
    </row>
    <row r="134" spans="1:30" x14ac:dyDescent="0.2">
      <c r="A134" s="15">
        <v>5</v>
      </c>
      <c r="B134" s="22">
        <v>8</v>
      </c>
      <c r="C134" s="2">
        <v>2019</v>
      </c>
      <c r="D134" s="5">
        <v>43593</v>
      </c>
      <c r="E134" s="6">
        <v>16.057300000000001</v>
      </c>
      <c r="F134" s="6">
        <v>5.5998999999999999</v>
      </c>
      <c r="G134" s="6">
        <v>33.670900000000003</v>
      </c>
      <c r="H134" s="8">
        <v>1.390625</v>
      </c>
      <c r="I134" s="8">
        <v>0.50520833333333337</v>
      </c>
      <c r="J134" s="8">
        <v>0.93089832181638688</v>
      </c>
      <c r="K134" s="8"/>
      <c r="L134" s="8"/>
      <c r="M134" s="11">
        <v>0.27400662251655628</v>
      </c>
      <c r="N134" s="12">
        <v>0.25799418604651164</v>
      </c>
      <c r="O134" s="12">
        <v>0.24847094801223243</v>
      </c>
      <c r="P134" s="8"/>
      <c r="Q134" s="8"/>
      <c r="R134" s="9"/>
      <c r="S134" s="6">
        <v>46.881250132646521</v>
      </c>
      <c r="T134" s="8">
        <v>56.288835858791053</v>
      </c>
      <c r="U134" s="8">
        <v>60.832081812305027</v>
      </c>
      <c r="V134" s="8">
        <v>73.74859737995601</v>
      </c>
      <c r="W134" s="8"/>
      <c r="X134" s="9"/>
      <c r="Y134" s="18">
        <v>65.148911798396327</v>
      </c>
      <c r="Z134" s="8">
        <v>48.95745280360665</v>
      </c>
      <c r="AA134" s="8">
        <v>45.55157103825136</v>
      </c>
      <c r="AB134" s="8">
        <v>66.224859509021002</v>
      </c>
      <c r="AC134" s="13">
        <v>53.698099999999997</v>
      </c>
      <c r="AD134" s="17">
        <v>34.434100000000001</v>
      </c>
    </row>
    <row r="135" spans="1:30" x14ac:dyDescent="0.2">
      <c r="A135" s="15">
        <v>5</v>
      </c>
      <c r="B135" s="22">
        <v>15</v>
      </c>
      <c r="C135" s="2">
        <v>2019</v>
      </c>
      <c r="D135" s="5">
        <v>43600</v>
      </c>
      <c r="E135" s="6">
        <v>16.1755</v>
      </c>
      <c r="F135" s="6">
        <v>4.6759599999999999</v>
      </c>
      <c r="G135" s="6">
        <v>33.662799999999997</v>
      </c>
      <c r="H135" s="8">
        <v>0.26601520086862102</v>
      </c>
      <c r="I135" s="8">
        <v>0.23000987166831197</v>
      </c>
      <c r="J135" s="8"/>
      <c r="K135" s="8"/>
      <c r="L135" s="8"/>
      <c r="M135" s="11">
        <v>0.19950331125827814</v>
      </c>
      <c r="N135" s="12">
        <v>0.18531976744186046</v>
      </c>
      <c r="O135" s="12">
        <v>0.16437308868501527</v>
      </c>
      <c r="P135" s="8"/>
      <c r="Q135" s="8"/>
      <c r="R135" s="9"/>
      <c r="S135" s="6">
        <v>27.541529836732444</v>
      </c>
      <c r="T135" s="8">
        <v>28.580100734320357</v>
      </c>
      <c r="U135" s="8">
        <v>27.572003881466614</v>
      </c>
      <c r="V135" s="8">
        <v>26.025543865428713</v>
      </c>
      <c r="W135" s="8"/>
      <c r="X135" s="9"/>
      <c r="Y135" s="18"/>
      <c r="Z135" s="8">
        <v>27.61754462342186</v>
      </c>
      <c r="AA135" s="8">
        <v>27.016246011024077</v>
      </c>
      <c r="AB135" s="8">
        <v>25.791484716157207</v>
      </c>
      <c r="AC135" s="8">
        <v>36.962365591397848</v>
      </c>
      <c r="AD135" s="17">
        <v>36.708500000000001</v>
      </c>
    </row>
    <row r="136" spans="1:30" x14ac:dyDescent="0.2">
      <c r="A136" s="15">
        <v>5</v>
      </c>
      <c r="B136" s="22">
        <v>22</v>
      </c>
      <c r="C136" s="2">
        <v>2019</v>
      </c>
      <c r="D136" s="5">
        <v>43607</v>
      </c>
      <c r="E136" s="6">
        <v>14.646000000000001</v>
      </c>
      <c r="F136" s="6">
        <v>9.4383400000000002</v>
      </c>
      <c r="G136" s="6">
        <v>33.511499999999998</v>
      </c>
      <c r="H136" s="8"/>
      <c r="I136" s="8"/>
      <c r="J136" s="8"/>
      <c r="K136" s="8"/>
      <c r="L136" s="8"/>
      <c r="M136" s="6"/>
      <c r="N136" s="8"/>
      <c r="O136" s="8"/>
      <c r="P136" s="8"/>
      <c r="Q136" s="8"/>
      <c r="R136" s="9"/>
      <c r="S136" s="6"/>
      <c r="T136" s="8"/>
      <c r="U136" s="8"/>
      <c r="V136" s="8"/>
      <c r="W136" s="8"/>
      <c r="X136" s="9"/>
      <c r="Y136" s="18"/>
      <c r="Z136" s="8"/>
      <c r="AA136" s="8"/>
      <c r="AB136" s="8"/>
      <c r="AC136" s="8"/>
      <c r="AD136" s="9"/>
    </row>
    <row r="137" spans="1:30" x14ac:dyDescent="0.2">
      <c r="A137" s="15">
        <v>5</v>
      </c>
      <c r="B137" s="22">
        <v>29</v>
      </c>
      <c r="C137" s="2">
        <v>2019</v>
      </c>
      <c r="D137" s="5">
        <v>43614</v>
      </c>
      <c r="E137" s="6">
        <v>16.075700000000001</v>
      </c>
      <c r="F137" s="6">
        <v>12.222340000000001</v>
      </c>
      <c r="G137" s="6">
        <v>33.541600000000003</v>
      </c>
      <c r="H137" s="8">
        <v>0.609375</v>
      </c>
      <c r="I137" s="8">
        <v>0.22258414766558091</v>
      </c>
      <c r="J137" s="8">
        <v>0.92102665350444213</v>
      </c>
      <c r="K137" s="8"/>
      <c r="L137" s="8"/>
      <c r="M137" s="11">
        <v>0.13327814569536423</v>
      </c>
      <c r="N137" s="12">
        <v>0.18531976744186046</v>
      </c>
      <c r="O137" s="12">
        <v>0.11850152905198777</v>
      </c>
      <c r="P137" s="8"/>
      <c r="Q137" s="8"/>
      <c r="R137" s="9"/>
      <c r="S137" s="6">
        <v>133.75405783781574</v>
      </c>
      <c r="T137" s="8">
        <v>124.13653319825596</v>
      </c>
      <c r="U137" s="8">
        <v>110.48537266873929</v>
      </c>
      <c r="V137" s="8">
        <v>137.74261147380662</v>
      </c>
      <c r="W137" s="8"/>
      <c r="X137" s="9"/>
      <c r="Y137" s="18">
        <v>156.11576460481101</v>
      </c>
      <c r="Z137" s="8"/>
      <c r="AA137" s="8">
        <v>116.99538934426229</v>
      </c>
      <c r="AB137" s="8">
        <v>109.95133196721312</v>
      </c>
      <c r="AC137" s="8">
        <v>125.48439463762045</v>
      </c>
      <c r="AD137" s="17">
        <v>45.351199999999999</v>
      </c>
    </row>
    <row r="138" spans="1:30" x14ac:dyDescent="0.2">
      <c r="A138" s="15">
        <v>6</v>
      </c>
      <c r="B138" s="22">
        <v>5</v>
      </c>
      <c r="C138" s="2">
        <v>2019</v>
      </c>
      <c r="D138" s="5">
        <v>43621</v>
      </c>
      <c r="E138" s="6">
        <v>14.296099999999999</v>
      </c>
      <c r="F138" s="6">
        <v>17.574580000000001</v>
      </c>
      <c r="G138" s="6">
        <v>33.567599999999999</v>
      </c>
      <c r="H138" s="8">
        <v>0.68229166666666663</v>
      </c>
      <c r="I138" s="8">
        <v>0.83218163869693973</v>
      </c>
      <c r="J138" s="8"/>
      <c r="K138" s="8"/>
      <c r="L138" s="8"/>
      <c r="M138" s="11">
        <v>0.22433774834437084</v>
      </c>
      <c r="N138" s="12">
        <v>0.18531976744186046</v>
      </c>
      <c r="O138" s="12">
        <v>0.14908256880733944</v>
      </c>
      <c r="P138" s="8"/>
      <c r="Q138" s="8"/>
      <c r="R138" s="9"/>
      <c r="S138" s="6">
        <v>46.31150120763747</v>
      </c>
      <c r="T138" s="8">
        <v>40.270100654051113</v>
      </c>
      <c r="U138" s="8">
        <v>56.514569785902474</v>
      </c>
      <c r="V138" s="8">
        <v>51.54963098450294</v>
      </c>
      <c r="W138" s="8"/>
      <c r="X138" s="9"/>
      <c r="Y138" s="18">
        <v>63.530219780219774</v>
      </c>
      <c r="Z138" s="8"/>
      <c r="AA138" s="8">
        <v>54.27850488021295</v>
      </c>
      <c r="AB138" s="8">
        <v>60.517413487133979</v>
      </c>
      <c r="AC138" s="13">
        <v>62.181600000000003</v>
      </c>
      <c r="AD138" s="17">
        <v>45.351199999999999</v>
      </c>
    </row>
    <row r="139" spans="1:30" x14ac:dyDescent="0.2">
      <c r="A139" s="15">
        <v>6</v>
      </c>
      <c r="B139" s="22">
        <v>12</v>
      </c>
      <c r="C139" s="2">
        <v>2019</v>
      </c>
      <c r="D139" s="5">
        <v>43628</v>
      </c>
      <c r="E139" s="6">
        <v>19.313300000000002</v>
      </c>
      <c r="F139" s="6">
        <v>39.282820000000001</v>
      </c>
      <c r="G139" s="6">
        <v>33.585599999999999</v>
      </c>
      <c r="H139" s="8"/>
      <c r="I139" s="8"/>
      <c r="J139" s="8"/>
      <c r="K139" s="8"/>
      <c r="L139" s="8"/>
      <c r="M139" s="6"/>
      <c r="N139" s="8"/>
      <c r="O139" s="8"/>
      <c r="P139" s="8"/>
      <c r="Q139" s="8"/>
      <c r="R139" s="9"/>
      <c r="S139" s="6"/>
      <c r="T139" s="8"/>
      <c r="U139" s="8"/>
      <c r="V139" s="8"/>
      <c r="W139" s="8"/>
      <c r="X139" s="9"/>
      <c r="Y139" s="18"/>
      <c r="Z139" s="8"/>
      <c r="AA139" s="8"/>
      <c r="AB139" s="8"/>
      <c r="AC139" s="8"/>
      <c r="AD139" s="9"/>
    </row>
    <row r="140" spans="1:30" x14ac:dyDescent="0.2">
      <c r="A140" s="15">
        <v>6</v>
      </c>
      <c r="B140" s="22">
        <v>19</v>
      </c>
      <c r="C140" s="2">
        <v>2019</v>
      </c>
      <c r="D140" s="5">
        <v>43635</v>
      </c>
      <c r="E140" s="6">
        <v>19.790299999999998</v>
      </c>
      <c r="F140" s="6">
        <v>14.0215</v>
      </c>
      <c r="G140" s="6">
        <v>33.728000000000002</v>
      </c>
      <c r="H140" s="8">
        <v>-8.5883514313919052E-2</v>
      </c>
      <c r="I140" s="8"/>
      <c r="J140" s="8"/>
      <c r="K140" s="8"/>
      <c r="L140" s="8"/>
      <c r="M140" s="11">
        <v>0.14155629139072848</v>
      </c>
      <c r="N140" s="12">
        <v>0.11991279069767442</v>
      </c>
      <c r="O140" s="12">
        <v>8.7920489296636081E-2</v>
      </c>
      <c r="P140" s="8"/>
      <c r="Q140" s="8"/>
      <c r="R140" s="9"/>
      <c r="S140" s="6">
        <v>62.34380186297286</v>
      </c>
      <c r="T140" s="8">
        <v>61.660320200171533</v>
      </c>
      <c r="U140" s="8">
        <v>52.247231739189466</v>
      </c>
      <c r="V140" s="8">
        <v>61.32125901118556</v>
      </c>
      <c r="W140" s="8"/>
      <c r="X140" s="9"/>
      <c r="Y140" s="18"/>
      <c r="Z140" s="8">
        <v>81.537052690898847</v>
      </c>
      <c r="AA140" s="8">
        <v>62.628073770491802</v>
      </c>
      <c r="AB140" s="8">
        <v>82.317957644328388</v>
      </c>
      <c r="AC140" s="8">
        <v>82.783479960899328</v>
      </c>
      <c r="AD140" s="17">
        <v>38.527999999999999</v>
      </c>
    </row>
    <row r="141" spans="1:30" x14ac:dyDescent="0.2">
      <c r="A141" s="15">
        <v>6</v>
      </c>
      <c r="B141" s="22">
        <v>26</v>
      </c>
      <c r="C141" s="2">
        <v>2019</v>
      </c>
      <c r="D141" s="5">
        <v>43642</v>
      </c>
      <c r="E141" s="6">
        <v>17.418399999999998</v>
      </c>
      <c r="F141" s="6">
        <v>25.293220000000002</v>
      </c>
      <c r="G141" s="6">
        <v>33.670900000000003</v>
      </c>
      <c r="H141" s="8">
        <v>0.35937499999999994</v>
      </c>
      <c r="I141" s="8">
        <v>-2.6653504442250741E-2</v>
      </c>
      <c r="J141" s="8"/>
      <c r="K141" s="8"/>
      <c r="L141" s="8"/>
      <c r="M141" s="11">
        <v>0.24089403973509932</v>
      </c>
      <c r="N141" s="12">
        <v>0.24345930232558141</v>
      </c>
      <c r="O141" s="12">
        <v>0.17201834862385321</v>
      </c>
      <c r="P141" s="8"/>
      <c r="Q141" s="8"/>
      <c r="R141" s="9"/>
      <c r="S141" s="6">
        <v>70.289303323939436</v>
      </c>
      <c r="T141" s="8">
        <v>64.775164704097165</v>
      </c>
      <c r="U141" s="8">
        <v>59.028587007375634</v>
      </c>
      <c r="V141" s="8"/>
      <c r="W141" s="8"/>
      <c r="X141" s="9"/>
      <c r="Y141" s="18">
        <v>62.581274382314703</v>
      </c>
      <c r="Z141" s="8">
        <v>63.926458157227387</v>
      </c>
      <c r="AA141" s="8">
        <v>55.120394545982016</v>
      </c>
      <c r="AB141" s="8">
        <v>60.679162969535646</v>
      </c>
      <c r="AC141" s="8">
        <v>63.145859516827258</v>
      </c>
      <c r="AD141" s="17">
        <v>53.698099999999997</v>
      </c>
    </row>
    <row r="142" spans="1:30" x14ac:dyDescent="0.2">
      <c r="A142" s="15">
        <v>7</v>
      </c>
      <c r="B142" s="22">
        <v>3</v>
      </c>
      <c r="C142" s="2">
        <v>2019</v>
      </c>
      <c r="D142" s="5">
        <v>43649</v>
      </c>
      <c r="E142" s="6">
        <v>19.616700000000002</v>
      </c>
      <c r="F142" s="6">
        <v>55.995519999999999</v>
      </c>
      <c r="G142" s="6">
        <v>33.716099999999997</v>
      </c>
      <c r="H142" s="8">
        <v>0.71354166666666674</v>
      </c>
      <c r="I142" s="8">
        <v>0.16829533116178066</v>
      </c>
      <c r="J142" s="8">
        <v>5.2319842053307003E-2</v>
      </c>
      <c r="K142" s="8"/>
      <c r="L142" s="8"/>
      <c r="M142" s="11">
        <v>0.24917218543046354</v>
      </c>
      <c r="N142" s="12">
        <v>0.22165697674418605</v>
      </c>
      <c r="O142" s="12">
        <v>0.20259938837920488</v>
      </c>
      <c r="P142" s="8"/>
      <c r="Q142" s="8"/>
      <c r="R142" s="9"/>
      <c r="S142" s="6">
        <v>27.078893709625099</v>
      </c>
      <c r="T142" s="8">
        <v>27.947896474769845</v>
      </c>
      <c r="U142" s="8">
        <v>30.478930295900582</v>
      </c>
      <c r="V142" s="8">
        <v>28.374992868308258</v>
      </c>
      <c r="W142" s="8"/>
      <c r="X142" s="9"/>
      <c r="Y142" s="18">
        <v>54.945054945054949</v>
      </c>
      <c r="Z142" s="8">
        <v>50.949608184588598</v>
      </c>
      <c r="AA142" s="8">
        <v>45.283942558746737</v>
      </c>
      <c r="AB142" s="8">
        <v>53.698144104803504</v>
      </c>
      <c r="AC142" s="13">
        <v>34.434100000000001</v>
      </c>
      <c r="AD142" s="9">
        <v>47.406277244986931</v>
      </c>
    </row>
    <row r="143" spans="1:30" x14ac:dyDescent="0.2">
      <c r="A143" s="15">
        <v>7</v>
      </c>
      <c r="B143" s="22">
        <v>10</v>
      </c>
      <c r="C143" s="2">
        <v>2019</v>
      </c>
      <c r="D143" s="5">
        <v>43656</v>
      </c>
      <c r="E143" s="6">
        <v>19.9956</v>
      </c>
      <c r="F143" s="6">
        <v>73.941879999999998</v>
      </c>
      <c r="G143" s="6">
        <v>33.718899999999998</v>
      </c>
      <c r="H143" s="8">
        <v>0.41802388707926175</v>
      </c>
      <c r="I143" s="8">
        <v>-9.2290988056460369E-2</v>
      </c>
      <c r="J143" s="8">
        <v>0.24975320829220141</v>
      </c>
      <c r="K143" s="8"/>
      <c r="L143" s="8"/>
      <c r="M143" s="11">
        <v>0.19950331125827814</v>
      </c>
      <c r="N143" s="12">
        <v>0.17805232558139536</v>
      </c>
      <c r="O143" s="12">
        <v>0.10321100917431193</v>
      </c>
      <c r="P143" s="8"/>
      <c r="Q143" s="8"/>
      <c r="R143" s="9"/>
      <c r="S143" s="6">
        <v>34.048333869347609</v>
      </c>
      <c r="T143" s="8">
        <v>23.590348172695929</v>
      </c>
      <c r="U143" s="8">
        <v>42.324193720160366</v>
      </c>
      <c r="V143" s="8">
        <v>38.673069083438612</v>
      </c>
      <c r="W143" s="8"/>
      <c r="X143" s="9"/>
      <c r="Y143" s="18">
        <v>47.385094501718221</v>
      </c>
      <c r="Z143" s="8">
        <v>49.848287819679243</v>
      </c>
      <c r="AA143" s="8">
        <v>41.431864754098356</v>
      </c>
      <c r="AB143" s="8">
        <v>45.283942558746737</v>
      </c>
      <c r="AC143" s="8">
        <v>44.315563468789271</v>
      </c>
      <c r="AD143" s="17">
        <v>64.910799999999995</v>
      </c>
    </row>
    <row r="144" spans="1:30" x14ac:dyDescent="0.2">
      <c r="A144" s="15">
        <v>7</v>
      </c>
      <c r="B144" s="22">
        <v>17</v>
      </c>
      <c r="C144" s="2">
        <v>2019</v>
      </c>
      <c r="D144" s="5">
        <v>43663</v>
      </c>
      <c r="E144" s="6">
        <v>20.3841</v>
      </c>
      <c r="F144" s="6">
        <v>3.4214199999999999</v>
      </c>
      <c r="G144" s="6">
        <v>33.719000000000001</v>
      </c>
      <c r="H144" s="8">
        <v>0.74479166666666674</v>
      </c>
      <c r="I144" s="8">
        <v>0.26601520086862102</v>
      </c>
      <c r="J144" s="8">
        <v>-3.6525172754195458E-2</v>
      </c>
      <c r="K144" s="8"/>
      <c r="L144" s="8"/>
      <c r="M144" s="11">
        <v>0.18676470588235294</v>
      </c>
      <c r="N144" s="12">
        <v>0.17539863325740318</v>
      </c>
      <c r="O144" s="12">
        <v>0.18031658637302134</v>
      </c>
      <c r="P144" s="8"/>
      <c r="Q144" s="8"/>
      <c r="R144" s="9"/>
      <c r="S144" s="6">
        <v>25.942271735133254</v>
      </c>
      <c r="T144" s="8">
        <v>30.109632419858912</v>
      </c>
      <c r="U144" s="8">
        <v>38.20512032903779</v>
      </c>
      <c r="V144" s="8">
        <v>44.805991865698729</v>
      </c>
      <c r="W144" s="8"/>
      <c r="X144" s="9"/>
      <c r="Y144" s="18">
        <v>52.083333333333329</v>
      </c>
      <c r="Z144" s="8">
        <v>91.840052015604684</v>
      </c>
      <c r="AA144" s="8">
        <v>39.510758196721312</v>
      </c>
      <c r="AB144" s="8">
        <v>67.721932114882506</v>
      </c>
      <c r="AC144" s="8">
        <v>37.769689987431924</v>
      </c>
      <c r="AD144" s="17">
        <v>26.7012</v>
      </c>
    </row>
    <row r="145" spans="1:30" x14ac:dyDescent="0.2">
      <c r="A145" s="15">
        <v>7</v>
      </c>
      <c r="B145" s="22">
        <v>24</v>
      </c>
      <c r="C145" s="2">
        <v>2019</v>
      </c>
      <c r="D145" s="5">
        <v>43670</v>
      </c>
      <c r="E145" s="6">
        <v>19.064599999999999</v>
      </c>
      <c r="F145" s="6">
        <v>4.7664400000000002</v>
      </c>
      <c r="G145" s="6">
        <v>33.631500000000003</v>
      </c>
      <c r="H145" s="8">
        <v>0.59895833333333326</v>
      </c>
      <c r="I145" s="8">
        <v>8.143322475570032E-2</v>
      </c>
      <c r="J145" s="8">
        <v>-8.5883514313919052E-2</v>
      </c>
      <c r="K145" s="8"/>
      <c r="L145" s="8"/>
      <c r="M145" s="11">
        <v>0.2161764705882353</v>
      </c>
      <c r="N145" s="12">
        <v>0.19058466211085798</v>
      </c>
      <c r="O145" s="12">
        <v>0.19408121128699241</v>
      </c>
      <c r="P145" s="8"/>
      <c r="Q145" s="8"/>
      <c r="R145" s="9"/>
      <c r="S145" s="6">
        <v>98.242949093460439</v>
      </c>
      <c r="T145" s="8">
        <v>42.788011069974409</v>
      </c>
      <c r="U145" s="8">
        <v>44.241451118653842</v>
      </c>
      <c r="V145" s="8">
        <v>38.192043666059661</v>
      </c>
      <c r="W145" s="8"/>
      <c r="X145" s="9"/>
      <c r="Y145" s="18">
        <v>106.31443298969072</v>
      </c>
      <c r="Z145" s="8">
        <v>66.127782473936321</v>
      </c>
      <c r="AA145" s="8">
        <v>36.586407103825138</v>
      </c>
      <c r="AB145" s="8">
        <v>50.974194025436262</v>
      </c>
      <c r="AC145" s="13">
        <v>25.791499999999999</v>
      </c>
      <c r="AD145" s="17">
        <v>49.604300000000002</v>
      </c>
    </row>
    <row r="146" spans="1:30" x14ac:dyDescent="0.2">
      <c r="A146" s="15">
        <v>7</v>
      </c>
      <c r="B146" s="22">
        <v>31</v>
      </c>
      <c r="C146" s="2">
        <v>2019</v>
      </c>
      <c r="D146" s="5">
        <v>43677</v>
      </c>
      <c r="E146" s="6">
        <v>21.049700000000001</v>
      </c>
      <c r="F146" s="6">
        <v>12.01702</v>
      </c>
      <c r="G146" s="6">
        <v>33.681100000000001</v>
      </c>
      <c r="H146" s="8">
        <v>0.703125</v>
      </c>
      <c r="I146" s="8">
        <v>0.68229166666666663</v>
      </c>
      <c r="J146" s="8">
        <v>0.27936821322803551</v>
      </c>
      <c r="K146" s="8"/>
      <c r="L146" s="8"/>
      <c r="M146" s="11">
        <v>9.8529411764705865E-2</v>
      </c>
      <c r="N146" s="12">
        <v>9.946848899012907E-2</v>
      </c>
      <c r="O146" s="12">
        <v>7.7081899518238128E-2</v>
      </c>
      <c r="P146" s="8"/>
      <c r="Q146" s="8"/>
      <c r="R146" s="9"/>
      <c r="S146" s="6">
        <v>27.280476305473538</v>
      </c>
      <c r="T146" s="8">
        <v>26.374684038313926</v>
      </c>
      <c r="U146" s="8">
        <v>40.604773624198103</v>
      </c>
      <c r="V146" s="8">
        <v>35.084748757756657</v>
      </c>
      <c r="W146" s="8"/>
      <c r="X146" s="9"/>
      <c r="Y146" s="18">
        <v>85.642182130584175</v>
      </c>
      <c r="Z146" s="8">
        <v>49.589138006094906</v>
      </c>
      <c r="AA146" s="8">
        <v>50.269373095341749</v>
      </c>
      <c r="AB146" s="8">
        <v>44.573535936113579</v>
      </c>
      <c r="AC146" s="8">
        <v>76.896834061135365</v>
      </c>
      <c r="AD146" s="17">
        <v>25.791499999999999</v>
      </c>
    </row>
    <row r="147" spans="1:30" x14ac:dyDescent="0.2">
      <c r="A147" s="15">
        <v>8</v>
      </c>
      <c r="B147" s="22">
        <v>7</v>
      </c>
      <c r="C147" s="2">
        <v>2019</v>
      </c>
      <c r="D147" s="5">
        <v>43684</v>
      </c>
      <c r="E147" s="6">
        <v>19.305</v>
      </c>
      <c r="F147" s="6">
        <v>87.058000000000007</v>
      </c>
      <c r="G147" s="6">
        <v>33.570700000000002</v>
      </c>
      <c r="H147" s="8">
        <v>-5.6268509378084898E-2</v>
      </c>
      <c r="I147" s="8">
        <v>-0.13043478260869565</v>
      </c>
      <c r="J147" s="8">
        <v>2.4704618689581095E-2</v>
      </c>
      <c r="K147" s="8">
        <v>3.9810426540284362E-2</v>
      </c>
      <c r="L147" s="8"/>
      <c r="M147" s="11">
        <v>0.1426470588235294</v>
      </c>
      <c r="N147" s="12">
        <v>0.14502657555049353</v>
      </c>
      <c r="O147" s="12">
        <v>0.15278733654507914</v>
      </c>
      <c r="P147" s="8"/>
      <c r="Q147" s="8"/>
      <c r="R147" s="9"/>
      <c r="S147" s="6">
        <v>33.6375177635149</v>
      </c>
      <c r="T147" s="8">
        <v>43.939717825528405</v>
      </c>
      <c r="U147" s="8">
        <v>54.343982314574745</v>
      </c>
      <c r="V147" s="8">
        <v>64.575714972772261</v>
      </c>
      <c r="W147" s="8"/>
      <c r="X147" s="9"/>
      <c r="Y147" s="18">
        <v>100.40807560137456</v>
      </c>
      <c r="Z147" s="8">
        <v>127.05895101863892</v>
      </c>
      <c r="AA147" s="8">
        <v>46.187962559860686</v>
      </c>
      <c r="AB147" s="8">
        <v>60.242602262837245</v>
      </c>
      <c r="AC147" s="8">
        <v>49.604257641921393</v>
      </c>
      <c r="AD147" s="9">
        <v>75.081168831168839</v>
      </c>
    </row>
    <row r="148" spans="1:30" x14ac:dyDescent="0.2">
      <c r="A148" s="15">
        <v>8</v>
      </c>
      <c r="B148" s="22">
        <v>14</v>
      </c>
      <c r="C148" s="2">
        <v>2019</v>
      </c>
      <c r="D148" s="5">
        <v>43691</v>
      </c>
      <c r="E148" s="6">
        <v>20.663799999999998</v>
      </c>
      <c r="F148" s="6">
        <v>3.8129200000000001</v>
      </c>
      <c r="G148" s="6">
        <v>33.742899999999999</v>
      </c>
      <c r="H148" s="8">
        <v>0.27936821322803551</v>
      </c>
      <c r="I148" s="8">
        <v>-6.5217391304347824E-2</v>
      </c>
      <c r="J148" s="8">
        <v>0.77658431793770144</v>
      </c>
      <c r="K148" s="8">
        <v>7.772511848341232E-2</v>
      </c>
      <c r="L148" s="8"/>
      <c r="M148" s="11">
        <v>0.1426470588235294</v>
      </c>
      <c r="N148" s="12">
        <v>0.15261958997722094</v>
      </c>
      <c r="O148" s="12">
        <v>0.13214039917412251</v>
      </c>
      <c r="P148" s="8"/>
      <c r="Q148" s="8"/>
      <c r="R148" s="9"/>
      <c r="S148" s="6">
        <v>31.517156442741967</v>
      </c>
      <c r="T148" s="8">
        <v>40.249209860134123</v>
      </c>
      <c r="U148" s="8">
        <v>42.652269680301515</v>
      </c>
      <c r="V148" s="8"/>
      <c r="W148" s="8"/>
      <c r="X148" s="9"/>
      <c r="Y148" s="18">
        <v>57.452749140893474</v>
      </c>
      <c r="Z148" s="8">
        <v>50.982671174978869</v>
      </c>
      <c r="AA148" s="8">
        <v>45.274077868852459</v>
      </c>
      <c r="AB148" s="8">
        <v>63.29026175687666</v>
      </c>
      <c r="AC148" s="13">
        <v>28.9756</v>
      </c>
      <c r="AD148" s="17">
        <v>86.449200000000005</v>
      </c>
    </row>
    <row r="149" spans="1:30" x14ac:dyDescent="0.2">
      <c r="A149" s="15">
        <v>8</v>
      </c>
      <c r="B149" s="22">
        <v>21</v>
      </c>
      <c r="C149" s="2">
        <v>2019</v>
      </c>
      <c r="D149" s="5">
        <v>43698</v>
      </c>
      <c r="E149" s="6">
        <v>18.938600000000001</v>
      </c>
      <c r="F149" s="6">
        <v>5.5111600000000003</v>
      </c>
      <c r="G149" s="6">
        <v>33.641599999999997</v>
      </c>
      <c r="H149" s="8">
        <v>0.48667324777887461</v>
      </c>
      <c r="I149" s="8">
        <v>0.16304347826086957</v>
      </c>
      <c r="J149" s="8">
        <v>0.30397422126745433</v>
      </c>
      <c r="K149" s="8">
        <v>0.7222748815165877</v>
      </c>
      <c r="L149" s="8"/>
      <c r="M149" s="11">
        <v>0.2161764705882353</v>
      </c>
      <c r="N149" s="12">
        <v>0.18299164768413062</v>
      </c>
      <c r="O149" s="12">
        <v>0.18719889883000687</v>
      </c>
      <c r="P149" s="8"/>
      <c r="Q149" s="8"/>
      <c r="R149" s="9"/>
      <c r="S149" s="6">
        <v>55.602641105870646</v>
      </c>
      <c r="T149" s="8">
        <v>69.79286209394823</v>
      </c>
      <c r="U149" s="8"/>
      <c r="V149" s="8"/>
      <c r="W149" s="8"/>
      <c r="X149" s="9"/>
      <c r="Y149" s="18"/>
      <c r="Z149" s="8"/>
      <c r="AA149" s="8"/>
      <c r="AB149" s="8"/>
      <c r="AC149" s="8"/>
      <c r="AD149" s="9"/>
    </row>
    <row r="150" spans="1:30" x14ac:dyDescent="0.2">
      <c r="A150" s="15">
        <v>8</v>
      </c>
      <c r="B150" s="22">
        <v>28</v>
      </c>
      <c r="C150" s="2">
        <v>2019</v>
      </c>
      <c r="D150" s="5">
        <v>43705</v>
      </c>
      <c r="E150" s="6">
        <v>22.286000000000001</v>
      </c>
      <c r="F150" s="6">
        <v>11.39236</v>
      </c>
      <c r="G150" s="6">
        <v>33.738999999999997</v>
      </c>
      <c r="H150" s="8">
        <v>2.9615004935834147E-3</v>
      </c>
      <c r="I150" s="8">
        <v>0.13043478260869565</v>
      </c>
      <c r="J150" s="8">
        <v>0.31471535982814175</v>
      </c>
      <c r="K150" s="8">
        <v>0.40947867298578194</v>
      </c>
      <c r="L150" s="8"/>
      <c r="M150" s="11">
        <v>8.38235294117647E-2</v>
      </c>
      <c r="N150" s="12">
        <v>6.9096431283219434E-2</v>
      </c>
      <c r="O150" s="12">
        <v>6.3317274604267032E-2</v>
      </c>
      <c r="P150" s="8"/>
      <c r="Q150" s="8"/>
      <c r="R150" s="9"/>
      <c r="S150" s="6">
        <v>38.586194140736296</v>
      </c>
      <c r="T150" s="8">
        <v>42.79077842189588</v>
      </c>
      <c r="U150" s="8"/>
      <c r="V150" s="8"/>
      <c r="W150" s="8"/>
      <c r="X150" s="9"/>
      <c r="Y150" s="18">
        <v>56.259933535616248</v>
      </c>
      <c r="Z150" s="8">
        <v>79.768901465679875</v>
      </c>
      <c r="AA150" s="8">
        <v>51.947345517841612</v>
      </c>
      <c r="AB150" s="8">
        <v>38.528020378457065</v>
      </c>
      <c r="AC150" s="8">
        <v>41.762672811059907</v>
      </c>
      <c r="AD150" s="17">
        <v>86.449200000000005</v>
      </c>
    </row>
    <row r="151" spans="1:30" x14ac:dyDescent="0.2">
      <c r="A151" s="15">
        <v>9</v>
      </c>
      <c r="B151" s="22">
        <v>4</v>
      </c>
      <c r="C151" s="2">
        <v>2019</v>
      </c>
      <c r="D151" s="5">
        <v>43712</v>
      </c>
      <c r="E151" s="6">
        <v>20.0943</v>
      </c>
      <c r="F151" s="6">
        <v>78.391059999999996</v>
      </c>
      <c r="G151" s="6">
        <v>33.628300000000003</v>
      </c>
      <c r="H151" s="8">
        <v>0.40769990128331685</v>
      </c>
      <c r="I151" s="8">
        <v>-0.17391304347826086</v>
      </c>
      <c r="J151" s="8">
        <v>0.26100966702470463</v>
      </c>
      <c r="K151" s="8">
        <v>0.77914691943127956</v>
      </c>
      <c r="L151" s="8"/>
      <c r="M151" s="11">
        <v>0.18676470588235294</v>
      </c>
      <c r="N151" s="12">
        <v>0.15261958997722094</v>
      </c>
      <c r="O151" s="12">
        <v>0.16655196145905021</v>
      </c>
      <c r="P151" s="8"/>
      <c r="Q151" s="8"/>
      <c r="R151" s="9"/>
      <c r="S151" s="6">
        <v>52.286810885922776</v>
      </c>
      <c r="T151" s="8">
        <v>43.910687761254131</v>
      </c>
      <c r="U151" s="8"/>
      <c r="V151" s="8"/>
      <c r="W151" s="8"/>
      <c r="X151" s="9"/>
      <c r="Y151" s="18">
        <v>92.890893470790374</v>
      </c>
      <c r="Z151" s="8">
        <v>64.838896113278423</v>
      </c>
      <c r="AA151" s="8">
        <v>41.709357923497265</v>
      </c>
      <c r="AB151" s="8">
        <v>55.573687264287784</v>
      </c>
      <c r="AC151" s="8">
        <v>47.625545851528379</v>
      </c>
      <c r="AD151" s="9">
        <v>64.018642647674909</v>
      </c>
    </row>
    <row r="152" spans="1:30" x14ac:dyDescent="0.2">
      <c r="A152" s="15">
        <v>9</v>
      </c>
      <c r="B152" s="22">
        <v>11</v>
      </c>
      <c r="C152" s="2">
        <v>2019</v>
      </c>
      <c r="D152" s="5">
        <v>43719</v>
      </c>
      <c r="E152" s="6">
        <v>23.698499999999999</v>
      </c>
      <c r="F152" s="6">
        <v>79.541200000000003</v>
      </c>
      <c r="G152" s="6">
        <v>33.747199999999999</v>
      </c>
      <c r="H152" s="8"/>
      <c r="I152" s="8"/>
      <c r="J152" s="8"/>
      <c r="K152" s="8"/>
      <c r="L152" s="8"/>
      <c r="M152" s="6"/>
      <c r="N152" s="8"/>
      <c r="O152" s="8"/>
      <c r="P152" s="8"/>
      <c r="Q152" s="8"/>
      <c r="R152" s="9"/>
      <c r="S152" s="6"/>
      <c r="T152" s="8"/>
      <c r="U152" s="8"/>
      <c r="V152" s="8"/>
      <c r="W152" s="8"/>
      <c r="X152" s="9"/>
      <c r="Y152" s="18"/>
      <c r="Z152" s="8"/>
      <c r="AA152" s="8"/>
      <c r="AB152" s="8"/>
      <c r="AC152" s="8"/>
      <c r="AD152" s="9"/>
    </row>
    <row r="153" spans="1:30" x14ac:dyDescent="0.2">
      <c r="A153" s="15">
        <v>9</v>
      </c>
      <c r="B153" s="22">
        <v>18</v>
      </c>
      <c r="C153" s="2">
        <v>2019</v>
      </c>
      <c r="D153" s="5">
        <v>43726</v>
      </c>
      <c r="E153" s="6">
        <v>22.377800000000001</v>
      </c>
      <c r="F153" s="6">
        <v>3.1534599999999999</v>
      </c>
      <c r="G153" s="6">
        <v>33.776299999999999</v>
      </c>
      <c r="H153" s="8"/>
      <c r="I153" s="8"/>
      <c r="J153" s="8"/>
      <c r="K153" s="8"/>
      <c r="L153" s="8"/>
      <c r="M153" s="6"/>
      <c r="N153" s="8"/>
      <c r="O153" s="8"/>
      <c r="P153" s="8"/>
      <c r="Q153" s="8"/>
      <c r="R153" s="9"/>
      <c r="S153" s="6"/>
      <c r="T153" s="8"/>
      <c r="U153" s="8"/>
      <c r="V153" s="8"/>
      <c r="W153" s="8"/>
      <c r="X153" s="9"/>
      <c r="Y153" s="18"/>
      <c r="Z153" s="8"/>
      <c r="AA153" s="8"/>
      <c r="AB153" s="8"/>
      <c r="AC153" s="8"/>
      <c r="AD153" s="9"/>
    </row>
    <row r="154" spans="1:30" x14ac:dyDescent="0.2">
      <c r="A154" s="15">
        <v>9</v>
      </c>
      <c r="B154" s="22">
        <v>25</v>
      </c>
      <c r="C154" s="2">
        <v>2019</v>
      </c>
      <c r="D154" s="5">
        <v>43733</v>
      </c>
      <c r="E154" s="6">
        <v>22.3279</v>
      </c>
      <c r="F154" s="6">
        <v>3.54148</v>
      </c>
      <c r="G154" s="6">
        <v>33.759599999999999</v>
      </c>
      <c r="H154" s="8"/>
      <c r="I154" s="8"/>
      <c r="J154" s="8"/>
      <c r="K154" s="8"/>
      <c r="L154" s="8"/>
      <c r="M154" s="6"/>
      <c r="N154" s="8"/>
      <c r="O154" s="8"/>
      <c r="P154" s="8"/>
      <c r="Q154" s="8"/>
      <c r="R154" s="9"/>
      <c r="S154" s="6"/>
      <c r="T154" s="8"/>
      <c r="U154" s="8"/>
      <c r="V154" s="8"/>
      <c r="W154" s="8"/>
      <c r="X154" s="9"/>
      <c r="Y154" s="18"/>
      <c r="Z154" s="8"/>
      <c r="AA154" s="8"/>
      <c r="AB154" s="8"/>
      <c r="AC154" s="8"/>
      <c r="AD154" s="9"/>
    </row>
    <row r="155" spans="1:30" x14ac:dyDescent="0.2">
      <c r="A155" s="15">
        <v>10</v>
      </c>
      <c r="B155" s="22">
        <v>2</v>
      </c>
      <c r="C155" s="2">
        <v>2019</v>
      </c>
      <c r="D155" s="5">
        <v>43740</v>
      </c>
      <c r="E155" s="6">
        <v>20.9377</v>
      </c>
      <c r="F155" s="6">
        <v>6.4820799999999998</v>
      </c>
      <c r="G155" s="6">
        <v>33.7318</v>
      </c>
      <c r="H155" s="8">
        <v>2.9615004935834147E-3</v>
      </c>
      <c r="I155" s="8">
        <v>-0.2608695652173913</v>
      </c>
      <c r="J155" s="8">
        <v>0.34693877551020402</v>
      </c>
      <c r="K155" s="8">
        <v>0.4758293838862559</v>
      </c>
      <c r="L155" s="8"/>
      <c r="M155" s="11">
        <v>0.15735294117647058</v>
      </c>
      <c r="N155" s="12">
        <v>0.12984054669703871</v>
      </c>
      <c r="O155" s="12">
        <v>0.13214039917412251</v>
      </c>
      <c r="P155" s="8"/>
      <c r="Q155" s="8"/>
      <c r="R155" s="9"/>
      <c r="S155" s="6">
        <v>24.90568139333228</v>
      </c>
      <c r="T155" s="8">
        <v>33.468709296305079</v>
      </c>
      <c r="U155" s="8"/>
      <c r="V155" s="8"/>
      <c r="W155" s="8"/>
      <c r="X155" s="9"/>
      <c r="Y155" s="18">
        <v>52.03930684699916</v>
      </c>
      <c r="Z155" s="8">
        <v>29.145533953226263</v>
      </c>
      <c r="AA155" s="8">
        <v>28.829416884247173</v>
      </c>
      <c r="AB155" s="8">
        <v>37.10995267672287</v>
      </c>
      <c r="AC155" s="13">
        <v>25.791499999999999</v>
      </c>
      <c r="AD155" s="17">
        <v>36.708500000000001</v>
      </c>
    </row>
    <row r="156" spans="1:30" x14ac:dyDescent="0.2">
      <c r="A156" s="15">
        <v>10</v>
      </c>
      <c r="B156" s="22">
        <v>9</v>
      </c>
      <c r="C156" s="2">
        <v>2019</v>
      </c>
      <c r="D156" s="5">
        <v>43747</v>
      </c>
      <c r="E156" s="6">
        <v>19.0379</v>
      </c>
      <c r="F156" s="6">
        <v>3.8216199999999998</v>
      </c>
      <c r="G156" s="6">
        <v>33.685899999999997</v>
      </c>
      <c r="H156" s="8">
        <v>-1.6781836130306024E-2</v>
      </c>
      <c r="I156" s="8">
        <v>0.69065520945220205</v>
      </c>
      <c r="J156" s="8">
        <v>1.4142180094786729</v>
      </c>
      <c r="K156" s="8"/>
      <c r="L156" s="8"/>
      <c r="M156" s="11">
        <v>0.1426470588235294</v>
      </c>
      <c r="N156" s="12">
        <v>0.12224753227031131</v>
      </c>
      <c r="O156" s="12">
        <v>0.13214039917412251</v>
      </c>
      <c r="P156" s="8"/>
      <c r="Q156" s="8"/>
      <c r="R156" s="9"/>
      <c r="S156" s="6">
        <v>24.062208806208179</v>
      </c>
      <c r="T156" s="8">
        <v>28.903772385527873</v>
      </c>
      <c r="U156" s="8"/>
      <c r="V156" s="8"/>
      <c r="W156" s="8"/>
      <c r="X156" s="9"/>
      <c r="Y156" s="19">
        <v>38.527999999999999</v>
      </c>
      <c r="Z156" s="8">
        <v>99.155211912943869</v>
      </c>
      <c r="AA156" s="8">
        <v>30.791975039907125</v>
      </c>
      <c r="AB156" s="8">
        <v>29.755806010928961</v>
      </c>
      <c r="AC156" s="8">
        <v>41.731366459627331</v>
      </c>
      <c r="AD156" s="17">
        <v>38.527999999999999</v>
      </c>
    </row>
    <row r="157" spans="1:30" x14ac:dyDescent="0.2">
      <c r="A157" s="15">
        <v>10</v>
      </c>
      <c r="B157" s="22">
        <v>16</v>
      </c>
      <c r="C157" s="2">
        <v>2019</v>
      </c>
      <c r="D157" s="5">
        <v>43754</v>
      </c>
      <c r="E157" s="6">
        <v>18.938800000000001</v>
      </c>
      <c r="F157" s="6">
        <v>3.93994</v>
      </c>
      <c r="G157" s="6">
        <v>33.679099999999998</v>
      </c>
      <c r="H157" s="8">
        <v>0.22013820335636722</v>
      </c>
      <c r="I157" s="8">
        <v>-0.17391304347826086</v>
      </c>
      <c r="J157" s="8">
        <v>8.9151450053705686E-2</v>
      </c>
      <c r="K157" s="8">
        <v>0.19146919431279621</v>
      </c>
      <c r="L157" s="8"/>
      <c r="M157" s="11">
        <v>0.23088235294117643</v>
      </c>
      <c r="N157" s="12">
        <v>0.19817767653758539</v>
      </c>
      <c r="O157" s="12">
        <v>0.23537508602890569</v>
      </c>
      <c r="P157" s="8"/>
      <c r="Q157" s="8"/>
      <c r="R157" s="9"/>
      <c r="S157" s="6">
        <v>28.744785304549161</v>
      </c>
      <c r="T157" s="8">
        <v>41.710480198276358</v>
      </c>
      <c r="U157" s="8"/>
      <c r="V157" s="8"/>
      <c r="W157" s="8"/>
      <c r="X157" s="9"/>
      <c r="Y157" s="18">
        <v>56.621153012570439</v>
      </c>
      <c r="Z157" s="8">
        <v>67.955485415759682</v>
      </c>
      <c r="AA157" s="8">
        <v>55.483028720626635</v>
      </c>
      <c r="AB157" s="8">
        <v>51.505656610470268</v>
      </c>
      <c r="AC157" s="8">
        <v>77.044930875576043</v>
      </c>
      <c r="AD157" s="9">
        <v>55.631868131868139</v>
      </c>
    </row>
    <row r="158" spans="1:30" x14ac:dyDescent="0.2">
      <c r="A158" s="15">
        <v>10</v>
      </c>
      <c r="B158" s="22">
        <v>23</v>
      </c>
      <c r="C158" s="2">
        <v>2019</v>
      </c>
      <c r="D158" s="5">
        <v>43761</v>
      </c>
      <c r="E158" s="6">
        <v>18.652799999999999</v>
      </c>
      <c r="F158" s="6">
        <v>3.6911200000000002</v>
      </c>
      <c r="G158" s="6">
        <v>33.648099999999999</v>
      </c>
      <c r="H158" s="8">
        <v>-6.9101678183613128E-3</v>
      </c>
      <c r="I158" s="8">
        <v>-0.18478260869565219</v>
      </c>
      <c r="J158" s="8">
        <v>0.72287862513426415</v>
      </c>
      <c r="K158" s="8">
        <v>0.16303317535545025</v>
      </c>
      <c r="L158" s="8"/>
      <c r="M158" s="11">
        <v>8.38235294117647E-2</v>
      </c>
      <c r="N158" s="12">
        <v>6.1503416856492021E-2</v>
      </c>
      <c r="O158" s="12">
        <v>6.3317274604267032E-2</v>
      </c>
      <c r="P158" s="8"/>
      <c r="Q158" s="8"/>
      <c r="R158" s="9"/>
      <c r="S158" s="6">
        <v>24.780813132142502</v>
      </c>
      <c r="T158" s="8">
        <v>32.044852059999997</v>
      </c>
      <c r="U158" s="8">
        <v>37.890972328118572</v>
      </c>
      <c r="V158" s="8"/>
      <c r="W158" s="8"/>
      <c r="X158" s="9"/>
      <c r="Y158" s="18">
        <v>62.464203894616269</v>
      </c>
      <c r="Z158" s="8">
        <v>33.107917723302343</v>
      </c>
      <c r="AA158" s="8">
        <v>31.890368852459016</v>
      </c>
      <c r="AB158" s="8">
        <v>33.412821650399295</v>
      </c>
      <c r="AC158" s="8">
        <v>34.434133915574968</v>
      </c>
      <c r="AD158" s="17">
        <v>47.625500000000002</v>
      </c>
    </row>
    <row r="159" spans="1:30" x14ac:dyDescent="0.2">
      <c r="A159" s="15">
        <v>10</v>
      </c>
      <c r="B159" s="22">
        <v>30</v>
      </c>
      <c r="C159" s="2">
        <v>2019</v>
      </c>
      <c r="D159" s="5">
        <v>43768</v>
      </c>
      <c r="E159" s="6">
        <v>19.500299999999999</v>
      </c>
      <c r="F159" s="6">
        <v>3.6110799999999998</v>
      </c>
      <c r="G159" s="6">
        <v>33.730400000000003</v>
      </c>
      <c r="H159" s="8">
        <v>0.52615992102665354</v>
      </c>
      <c r="I159" s="8">
        <v>1.1847475832438239</v>
      </c>
      <c r="J159" s="8">
        <v>8.7203791469194311E-2</v>
      </c>
      <c r="K159" s="8">
        <v>-0.1521739130434783</v>
      </c>
      <c r="L159" s="8"/>
      <c r="M159" s="11">
        <v>0.15</v>
      </c>
      <c r="N159" s="12">
        <v>9.1875474563401657E-2</v>
      </c>
      <c r="O159" s="12">
        <v>0.1183757742601514</v>
      </c>
      <c r="P159" s="8"/>
      <c r="Q159" s="8"/>
      <c r="R159" s="9"/>
      <c r="S159" s="6"/>
      <c r="T159" s="8">
        <v>21.423076410574552</v>
      </c>
      <c r="U159" s="8">
        <v>15.805455559707314</v>
      </c>
      <c r="V159" s="8"/>
      <c r="W159" s="8"/>
      <c r="X159" s="9"/>
      <c r="Y159" s="18">
        <v>18.579177233023387</v>
      </c>
      <c r="Z159" s="8">
        <v>14.012842838484984</v>
      </c>
      <c r="AA159" s="8">
        <v>29.715690624075719</v>
      </c>
      <c r="AB159" s="8">
        <v>16.693959243085878</v>
      </c>
      <c r="AC159" s="13">
        <v>76.896799999999999</v>
      </c>
      <c r="AD159" s="17">
        <v>28.9756</v>
      </c>
    </row>
    <row r="160" spans="1:30" x14ac:dyDescent="0.2">
      <c r="A160" s="15">
        <v>11</v>
      </c>
      <c r="B160" s="22">
        <v>6</v>
      </c>
      <c r="C160" s="2">
        <v>2019</v>
      </c>
      <c r="D160" s="5">
        <v>43775</v>
      </c>
      <c r="E160" s="6">
        <v>18.328199999999999</v>
      </c>
      <c r="F160" s="6">
        <v>53.637819999999998</v>
      </c>
      <c r="G160" s="6">
        <v>33.695700000000002</v>
      </c>
      <c r="H160" s="8">
        <v>0.18065153010858837</v>
      </c>
      <c r="I160" s="8">
        <v>0.15217391304347827</v>
      </c>
      <c r="J160" s="8">
        <v>2.2696025778732545</v>
      </c>
      <c r="K160" s="8">
        <v>2.1061611374407585</v>
      </c>
      <c r="L160" s="8"/>
      <c r="M160" s="11">
        <v>0.17941176470588235</v>
      </c>
      <c r="N160" s="12">
        <v>0.17539863325740318</v>
      </c>
      <c r="O160" s="12">
        <v>0.17343427391603577</v>
      </c>
      <c r="P160" s="8"/>
      <c r="Q160" s="8"/>
      <c r="R160" s="9"/>
      <c r="S160" s="6">
        <v>16.075263994463633</v>
      </c>
      <c r="T160" s="8">
        <v>28.310751194004276</v>
      </c>
      <c r="U160" s="8">
        <v>27.959042447985567</v>
      </c>
      <c r="V160" s="8"/>
      <c r="W160" s="8"/>
      <c r="X160" s="9"/>
      <c r="Y160" s="18">
        <v>101.86389250108367</v>
      </c>
      <c r="Z160" s="8">
        <v>36.630036630036635</v>
      </c>
      <c r="AA160" s="8">
        <v>32.455758630693353</v>
      </c>
      <c r="AB160" s="8">
        <v>29.253549245785273</v>
      </c>
      <c r="AC160" s="8">
        <v>34.780407764278728</v>
      </c>
      <c r="AD160" s="17">
        <v>76.896799999999999</v>
      </c>
    </row>
    <row r="161" spans="1:30" x14ac:dyDescent="0.2">
      <c r="A161" s="15">
        <v>11</v>
      </c>
      <c r="B161" s="22">
        <v>13</v>
      </c>
      <c r="C161" s="2">
        <v>2019</v>
      </c>
      <c r="D161" s="5">
        <v>43782</v>
      </c>
      <c r="E161" s="6">
        <v>18.273700000000002</v>
      </c>
      <c r="F161" s="6">
        <v>3.1865199999999998</v>
      </c>
      <c r="G161" s="6">
        <v>33.746200000000002</v>
      </c>
      <c r="H161" s="8">
        <v>0.72359328726554795</v>
      </c>
      <c r="I161" s="8">
        <v>-0.28260869565217395</v>
      </c>
      <c r="J161" s="8">
        <v>0.38990332975295378</v>
      </c>
      <c r="K161" s="8">
        <v>0.13459715639810427</v>
      </c>
      <c r="L161" s="8"/>
      <c r="M161" s="11">
        <v>0.15735294117647058</v>
      </c>
      <c r="N161" s="12">
        <v>0.16021260440394836</v>
      </c>
      <c r="O161" s="12">
        <v>0.13902271163110805</v>
      </c>
      <c r="P161" s="8"/>
      <c r="Q161" s="8"/>
      <c r="R161" s="9"/>
      <c r="S161" s="6">
        <v>24.421992005067562</v>
      </c>
      <c r="T161" s="8">
        <v>27.28988448133294</v>
      </c>
      <c r="U161" s="8"/>
      <c r="V161" s="8"/>
      <c r="W161" s="8"/>
      <c r="X161" s="9"/>
      <c r="Y161" s="18">
        <v>46.80340778923253</v>
      </c>
      <c r="Z161" s="8">
        <v>26.944209636517325</v>
      </c>
      <c r="AA161" s="8">
        <v>30.791975039907125</v>
      </c>
      <c r="AB161" s="8">
        <v>24.632135462880807</v>
      </c>
      <c r="AC161" s="8">
        <v>36.708515283842793</v>
      </c>
      <c r="AD161" s="17">
        <v>64.910799999999995</v>
      </c>
    </row>
    <row r="162" spans="1:30" x14ac:dyDescent="0.2">
      <c r="A162" s="15">
        <v>11</v>
      </c>
      <c r="B162" s="22">
        <v>20</v>
      </c>
      <c r="C162" s="2">
        <v>2019</v>
      </c>
      <c r="D162" s="5">
        <v>43789</v>
      </c>
      <c r="E162" s="6">
        <v>17.923200000000001</v>
      </c>
      <c r="F162" s="6">
        <v>3.7572399999999999</v>
      </c>
      <c r="G162" s="6">
        <v>33.665399999999998</v>
      </c>
      <c r="H162" s="8"/>
      <c r="I162" s="8"/>
      <c r="J162" s="8"/>
      <c r="K162" s="8"/>
      <c r="L162" s="8"/>
      <c r="M162" s="6"/>
      <c r="N162" s="8"/>
      <c r="O162" s="8"/>
      <c r="P162" s="8"/>
      <c r="Q162" s="8"/>
      <c r="R162" s="9"/>
      <c r="S162" s="6"/>
      <c r="T162" s="8"/>
      <c r="U162" s="8"/>
      <c r="V162" s="8"/>
      <c r="W162" s="8"/>
      <c r="X162" s="9"/>
      <c r="Y162" s="18"/>
      <c r="Z162" s="8"/>
      <c r="AA162" s="8"/>
      <c r="AB162" s="8"/>
      <c r="AC162" s="8"/>
      <c r="AD162" s="9"/>
    </row>
    <row r="163" spans="1:30" x14ac:dyDescent="0.2">
      <c r="A163" s="15">
        <v>11</v>
      </c>
      <c r="B163" s="22">
        <v>27</v>
      </c>
      <c r="C163" s="2">
        <v>2019</v>
      </c>
      <c r="D163" s="5">
        <v>43796</v>
      </c>
      <c r="E163" s="6">
        <v>17.233499999999999</v>
      </c>
      <c r="F163" s="6">
        <v>21.649660000000001</v>
      </c>
      <c r="G163" s="6">
        <v>33.712400000000002</v>
      </c>
      <c r="H163" s="8"/>
      <c r="I163" s="8"/>
      <c r="J163" s="8"/>
      <c r="K163" s="8"/>
      <c r="L163" s="8"/>
      <c r="M163" s="6"/>
      <c r="N163" s="8"/>
      <c r="O163" s="8"/>
      <c r="P163" s="8"/>
      <c r="Q163" s="8"/>
      <c r="R163" s="9"/>
      <c r="S163" s="6"/>
      <c r="T163" s="8"/>
      <c r="U163" s="8"/>
      <c r="V163" s="8"/>
      <c r="W163" s="8"/>
      <c r="X163" s="9"/>
      <c r="Y163" s="18"/>
      <c r="Z163" s="8"/>
      <c r="AA163" s="8"/>
      <c r="AB163" s="8"/>
      <c r="AC163" s="8"/>
      <c r="AD163" s="9"/>
    </row>
    <row r="164" spans="1:30" x14ac:dyDescent="0.2">
      <c r="A164" s="15">
        <v>12</v>
      </c>
      <c r="B164" s="22">
        <v>4</v>
      </c>
      <c r="C164" s="2">
        <v>2019</v>
      </c>
      <c r="D164" s="5">
        <v>43803</v>
      </c>
      <c r="E164" s="6">
        <v>16.5947</v>
      </c>
      <c r="F164" s="6">
        <v>57.227440000000001</v>
      </c>
      <c r="G164" s="6">
        <v>33.467399999999998</v>
      </c>
      <c r="H164" s="8"/>
      <c r="I164" s="8"/>
      <c r="J164" s="8"/>
      <c r="K164" s="8"/>
      <c r="L164" s="8"/>
      <c r="M164" s="6"/>
      <c r="N164" s="8"/>
      <c r="O164" s="8"/>
      <c r="P164" s="8"/>
      <c r="Q164" s="8"/>
      <c r="R164" s="9"/>
      <c r="S164" s="6"/>
      <c r="T164" s="8"/>
      <c r="U164" s="8"/>
      <c r="V164" s="8"/>
      <c r="W164" s="8"/>
      <c r="X164" s="9"/>
      <c r="Y164" s="18"/>
      <c r="Z164" s="8"/>
      <c r="AA164" s="8"/>
      <c r="AB164" s="8"/>
      <c r="AC164" s="8"/>
      <c r="AD164" s="9"/>
    </row>
    <row r="165" spans="1:30" x14ac:dyDescent="0.2">
      <c r="A165" s="15">
        <v>12</v>
      </c>
      <c r="B165" s="22">
        <v>11</v>
      </c>
      <c r="C165" s="2">
        <v>2019</v>
      </c>
      <c r="D165" s="5">
        <v>43810</v>
      </c>
      <c r="E165" s="6">
        <v>16.728200000000001</v>
      </c>
      <c r="F165" s="6">
        <v>4.3036000000000003</v>
      </c>
      <c r="G165" s="6">
        <v>33.428699999999999</v>
      </c>
      <c r="H165" s="8">
        <v>-4.6396841066140178E-2</v>
      </c>
      <c r="I165" s="8">
        <v>0.54347826086956519</v>
      </c>
      <c r="J165" s="8">
        <v>0.16433941997851773</v>
      </c>
      <c r="K165" s="8">
        <v>0.76018957345971561</v>
      </c>
      <c r="L165" s="8"/>
      <c r="M165" s="11">
        <v>0.18676470588235294</v>
      </c>
      <c r="N165" s="12">
        <v>0.14502657555049353</v>
      </c>
      <c r="O165" s="12">
        <v>0.16655196145905021</v>
      </c>
      <c r="P165" s="8"/>
      <c r="Q165" s="8"/>
      <c r="R165" s="9"/>
      <c r="S165" s="6">
        <v>31.522064601223981</v>
      </c>
      <c r="T165" s="8">
        <v>37.296999887886514</v>
      </c>
      <c r="U165" s="8"/>
      <c r="V165" s="8"/>
      <c r="W165" s="8"/>
      <c r="X165" s="9"/>
      <c r="Y165" s="18">
        <v>84.254442999566535</v>
      </c>
      <c r="Z165" s="8">
        <v>29.43150486141344</v>
      </c>
      <c r="AA165" s="8">
        <v>28.901980874316941</v>
      </c>
      <c r="AB165" s="8">
        <v>26.701237263464332</v>
      </c>
      <c r="AC165" s="8">
        <v>49.181329423264906</v>
      </c>
      <c r="AD165" s="17">
        <v>38.982900000000001</v>
      </c>
    </row>
    <row r="166" spans="1:30" x14ac:dyDescent="0.2">
      <c r="A166" s="15">
        <v>12</v>
      </c>
      <c r="B166" s="22">
        <v>18</v>
      </c>
      <c r="C166" s="2">
        <v>2019</v>
      </c>
      <c r="D166" s="5">
        <v>43817</v>
      </c>
      <c r="E166" s="6">
        <v>15.630100000000001</v>
      </c>
      <c r="F166" s="6">
        <v>3.2700399999999998</v>
      </c>
      <c r="G166" s="6">
        <v>33.515799999999999</v>
      </c>
      <c r="H166" s="8">
        <v>0.95064165844027637</v>
      </c>
      <c r="I166" s="8">
        <v>0.60869565217391308</v>
      </c>
      <c r="J166" s="8">
        <v>0.61546723952738991</v>
      </c>
      <c r="K166" s="8">
        <v>0.7222748815165877</v>
      </c>
      <c r="L166" s="8"/>
      <c r="M166" s="11">
        <v>0.29290921139827697</v>
      </c>
      <c r="N166" s="12">
        <v>0.3029016277423921</v>
      </c>
      <c r="O166" s="12">
        <v>0.37890909090909081</v>
      </c>
      <c r="P166" s="8"/>
      <c r="Q166" s="8"/>
      <c r="R166" s="9"/>
      <c r="S166" s="6">
        <v>26.09118825096089</v>
      </c>
      <c r="T166" s="8">
        <v>34.720443898056452</v>
      </c>
      <c r="U166" s="8"/>
      <c r="V166" s="8"/>
      <c r="W166" s="8"/>
      <c r="X166" s="9"/>
      <c r="Y166" s="18">
        <v>73.65048682703322</v>
      </c>
      <c r="Z166" s="8">
        <v>27.164054563923958</v>
      </c>
      <c r="AA166" s="8">
        <v>30.182718579234972</v>
      </c>
      <c r="AB166" s="8">
        <v>28.975618631732168</v>
      </c>
      <c r="AC166" s="8">
        <v>37.087912087912088</v>
      </c>
      <c r="AD166" s="17">
        <v>62.181600000000003</v>
      </c>
    </row>
    <row r="167" spans="1:30" x14ac:dyDescent="0.2">
      <c r="A167" s="15">
        <v>12</v>
      </c>
      <c r="B167" s="22">
        <v>25</v>
      </c>
      <c r="C167" s="2">
        <v>2019</v>
      </c>
      <c r="D167" s="5">
        <v>43824</v>
      </c>
      <c r="E167" s="6">
        <v>15.585000000000001</v>
      </c>
      <c r="F167" s="6">
        <v>2.76892</v>
      </c>
      <c r="G167" s="6">
        <v>33.367400000000004</v>
      </c>
      <c r="H167" s="8"/>
      <c r="I167" s="8"/>
      <c r="J167" s="8"/>
      <c r="K167" s="8"/>
      <c r="L167" s="8"/>
      <c r="M167" s="6"/>
      <c r="N167" s="8"/>
      <c r="O167" s="8"/>
      <c r="P167" s="8"/>
      <c r="Q167" s="8"/>
      <c r="R167" s="9"/>
      <c r="S167" s="6"/>
      <c r="T167" s="8"/>
      <c r="U167" s="8"/>
      <c r="V167" s="8"/>
      <c r="W167" s="8"/>
      <c r="X167" s="9"/>
      <c r="Y167" s="18"/>
      <c r="Z167" s="8"/>
      <c r="AA167" s="8"/>
      <c r="AB167" s="8"/>
      <c r="AC167" s="8"/>
      <c r="AD167" s="9"/>
    </row>
    <row r="168" spans="1:30" x14ac:dyDescent="0.2">
      <c r="A168" s="15">
        <v>1</v>
      </c>
      <c r="B168" s="22">
        <v>1</v>
      </c>
      <c r="C168" s="2">
        <v>2020</v>
      </c>
      <c r="D168" s="5">
        <v>43831</v>
      </c>
      <c r="E168" s="14">
        <v>15.308</v>
      </c>
      <c r="F168" s="6">
        <v>3.0421</v>
      </c>
      <c r="G168" s="6">
        <v>33.459099999999999</v>
      </c>
      <c r="H168" s="8"/>
      <c r="I168" s="8"/>
      <c r="J168" s="8"/>
      <c r="K168" s="8"/>
      <c r="L168" s="8"/>
      <c r="M168" s="6"/>
      <c r="N168" s="8"/>
      <c r="O168" s="8"/>
      <c r="P168" s="8"/>
      <c r="Q168" s="8"/>
      <c r="R168" s="9"/>
      <c r="S168" s="6"/>
      <c r="T168" s="8"/>
      <c r="U168" s="8"/>
      <c r="V168" s="8"/>
      <c r="W168" s="8"/>
      <c r="X168" s="9"/>
      <c r="Y168" s="18"/>
      <c r="Z168" s="8"/>
      <c r="AA168" s="8"/>
      <c r="AB168" s="8"/>
      <c r="AC168" s="8"/>
      <c r="AD168" s="9"/>
    </row>
    <row r="169" spans="1:30" x14ac:dyDescent="0.2">
      <c r="A169" s="15">
        <v>1</v>
      </c>
      <c r="B169" s="22">
        <v>8</v>
      </c>
      <c r="C169" s="2">
        <v>2020</v>
      </c>
      <c r="D169" s="5">
        <v>43838</v>
      </c>
      <c r="E169" s="14">
        <v>15.7621</v>
      </c>
      <c r="F169" s="6">
        <v>4.4897799999999997</v>
      </c>
      <c r="G169" s="6">
        <v>33.454500000000003</v>
      </c>
      <c r="H169" s="8">
        <v>0.32872655478775908</v>
      </c>
      <c r="I169" s="8">
        <v>0.63043478260869557</v>
      </c>
      <c r="J169" s="8">
        <v>2.7314715359828146</v>
      </c>
      <c r="K169" s="8">
        <v>0.59905213270142188</v>
      </c>
      <c r="L169" s="8"/>
      <c r="M169" s="11">
        <v>0.25314777998674615</v>
      </c>
      <c r="N169" s="12">
        <v>0.2462845010615711</v>
      </c>
      <c r="O169" s="12">
        <v>0.30618181818181817</v>
      </c>
      <c r="P169" s="8"/>
      <c r="Q169" s="8"/>
      <c r="R169" s="9"/>
      <c r="S169" s="6">
        <v>25.155860774600715</v>
      </c>
      <c r="T169" s="8">
        <v>27.485865256531934</v>
      </c>
      <c r="U169" s="8"/>
      <c r="V169" s="8"/>
      <c r="W169" s="8"/>
      <c r="X169" s="9"/>
      <c r="Y169" s="19">
        <v>86.449200000000005</v>
      </c>
      <c r="Z169" s="13">
        <v>38.982900000000001</v>
      </c>
      <c r="AA169" s="13">
        <v>26.7012</v>
      </c>
      <c r="AB169" s="13">
        <v>26.7012</v>
      </c>
      <c r="AC169" s="13">
        <v>38.982900000000001</v>
      </c>
      <c r="AD169" s="17">
        <v>49.604300000000002</v>
      </c>
    </row>
    <row r="170" spans="1:30" x14ac:dyDescent="0.2">
      <c r="A170" s="15">
        <v>1</v>
      </c>
      <c r="B170" s="22">
        <v>15</v>
      </c>
      <c r="C170" s="2">
        <v>2020</v>
      </c>
      <c r="D170" s="5">
        <v>43845</v>
      </c>
      <c r="E170" s="14">
        <v>15.260400000000001</v>
      </c>
      <c r="F170" s="6">
        <v>3.0421</v>
      </c>
      <c r="G170" s="6">
        <v>33.446199999999997</v>
      </c>
      <c r="H170" s="8">
        <v>2.2833168805528135</v>
      </c>
      <c r="I170" s="8">
        <v>6.5217391304347824E-2</v>
      </c>
      <c r="J170" s="8">
        <v>1.8506981740064445</v>
      </c>
      <c r="K170" s="8">
        <v>1.3099526066350713</v>
      </c>
      <c r="L170" s="8"/>
      <c r="M170" s="11">
        <v>0.24652087475149106</v>
      </c>
      <c r="N170" s="12">
        <v>0.23920736022646852</v>
      </c>
      <c r="O170" s="12">
        <v>0.26254545454545453</v>
      </c>
      <c r="P170" s="8"/>
      <c r="Q170" s="8"/>
      <c r="R170" s="9"/>
      <c r="S170" s="6">
        <v>39.094043304165915</v>
      </c>
      <c r="T170" s="8">
        <v>37.54449996902315</v>
      </c>
      <c r="U170" s="8"/>
      <c r="V170" s="8"/>
      <c r="W170" s="8"/>
      <c r="X170" s="9"/>
      <c r="Y170" s="19">
        <v>76.896799999999999</v>
      </c>
      <c r="Z170" s="13">
        <v>47.625500000000002</v>
      </c>
      <c r="AA170" s="13">
        <v>64.910799999999995</v>
      </c>
      <c r="AB170" s="13">
        <v>64.910799999999995</v>
      </c>
      <c r="AC170" s="13">
        <v>47.625500000000002</v>
      </c>
      <c r="AD170" s="17">
        <v>38.982900000000001</v>
      </c>
    </row>
    <row r="171" spans="1:30" x14ac:dyDescent="0.2">
      <c r="A171" s="15">
        <v>1</v>
      </c>
      <c r="B171" s="22">
        <v>22</v>
      </c>
      <c r="C171" s="2">
        <v>2020</v>
      </c>
      <c r="D171" s="5">
        <v>43852</v>
      </c>
      <c r="E171" s="14">
        <v>15.233000000000001</v>
      </c>
      <c r="F171" s="6">
        <v>3.8512</v>
      </c>
      <c r="G171" s="6">
        <v>33.521000000000001</v>
      </c>
      <c r="H171" s="8">
        <v>1.1579466929911155</v>
      </c>
      <c r="I171" s="8">
        <v>-0.23913043478260873</v>
      </c>
      <c r="J171" s="8">
        <v>0.13043478260869565</v>
      </c>
      <c r="K171" s="8">
        <v>0.2957345971563981</v>
      </c>
      <c r="L171" s="8"/>
      <c r="M171" s="11">
        <v>0.21338634857521535</v>
      </c>
      <c r="N171" s="12">
        <v>0.23920736022646852</v>
      </c>
      <c r="O171" s="12">
        <v>0.24800000000000003</v>
      </c>
      <c r="P171" s="8"/>
      <c r="Q171" s="8"/>
      <c r="R171" s="9"/>
      <c r="S171" s="6">
        <v>17.468730732986273</v>
      </c>
      <c r="T171" s="8">
        <v>38.138819072461914</v>
      </c>
      <c r="U171" s="8">
        <v>35.62606486240098</v>
      </c>
      <c r="V171" s="8"/>
      <c r="W171" s="8"/>
      <c r="X171" s="9"/>
      <c r="Y171" s="19">
        <v>53.698099999999997</v>
      </c>
      <c r="Z171" s="13">
        <v>25.791499999999999</v>
      </c>
      <c r="AA171" s="13">
        <v>64.910799999999995</v>
      </c>
      <c r="AB171" s="13">
        <v>36.708500000000001</v>
      </c>
      <c r="AC171" s="13">
        <v>47.625500000000002</v>
      </c>
      <c r="AD171" s="17">
        <v>25.791499999999999</v>
      </c>
    </row>
    <row r="172" spans="1:30" x14ac:dyDescent="0.2">
      <c r="A172" s="15">
        <v>1</v>
      </c>
      <c r="B172" s="22">
        <v>29</v>
      </c>
      <c r="C172" s="2">
        <v>2020</v>
      </c>
      <c r="D172" s="5">
        <v>43859</v>
      </c>
      <c r="E172" s="14">
        <v>15.867599999999999</v>
      </c>
      <c r="F172" s="6">
        <v>5.0848599999999999</v>
      </c>
      <c r="G172" s="6">
        <v>33.429900000000004</v>
      </c>
      <c r="H172" s="8">
        <v>0.32872655478775908</v>
      </c>
      <c r="I172" s="8">
        <v>-8.6956521739130432E-2</v>
      </c>
      <c r="J172" s="8">
        <v>0.2957345971563981</v>
      </c>
      <c r="K172" s="8">
        <v>1.7838862559241708</v>
      </c>
      <c r="L172" s="8"/>
      <c r="M172" s="11">
        <v>0.21338634857521535</v>
      </c>
      <c r="N172" s="12">
        <v>0.23213021939136588</v>
      </c>
      <c r="O172" s="12">
        <v>0.25527272727272726</v>
      </c>
      <c r="P172" s="8"/>
      <c r="Q172" s="8"/>
      <c r="R172" s="9"/>
      <c r="S172" s="6">
        <v>27.544240371906035</v>
      </c>
      <c r="T172" s="8">
        <v>39.089708187903668</v>
      </c>
      <c r="U172" s="8">
        <v>42.942787213167605</v>
      </c>
      <c r="V172" s="8"/>
      <c r="W172" s="8"/>
      <c r="X172" s="9"/>
      <c r="Y172" s="19">
        <v>34.434100000000001</v>
      </c>
      <c r="Z172" s="13">
        <v>26.7012</v>
      </c>
      <c r="AA172" s="13">
        <v>64.910799999999995</v>
      </c>
      <c r="AB172" s="13">
        <v>150.18091862354157</v>
      </c>
      <c r="AC172" s="13">
        <v>47.625500000000002</v>
      </c>
      <c r="AD172" s="17">
        <v>34.434100000000001</v>
      </c>
    </row>
    <row r="173" spans="1:30" x14ac:dyDescent="0.2">
      <c r="A173" s="15">
        <v>2</v>
      </c>
      <c r="B173" s="22">
        <v>5</v>
      </c>
      <c r="C173" s="2">
        <v>2020</v>
      </c>
      <c r="D173" s="5">
        <v>43866</v>
      </c>
      <c r="E173" s="14">
        <v>13.7285</v>
      </c>
      <c r="F173" s="6">
        <v>8.5352800000000002</v>
      </c>
      <c r="G173" s="6">
        <v>33.556100000000001</v>
      </c>
      <c r="H173" s="8">
        <v>0.64461994076999007</v>
      </c>
      <c r="I173" s="8">
        <v>0.34782608695652173</v>
      </c>
      <c r="J173" s="8">
        <v>0.47826086956521735</v>
      </c>
      <c r="K173" s="8">
        <v>0.31469194312796211</v>
      </c>
      <c r="L173" s="8"/>
      <c r="M173" s="11">
        <v>0.25977468522200131</v>
      </c>
      <c r="N173" s="12">
        <v>0.25336164189667371</v>
      </c>
      <c r="O173" s="12">
        <v>0.28436363636363632</v>
      </c>
      <c r="P173" s="8"/>
      <c r="Q173" s="8"/>
      <c r="R173" s="9"/>
      <c r="S173" s="6">
        <v>15.62768953926374</v>
      </c>
      <c r="T173" s="8">
        <v>8.4916703939999998</v>
      </c>
      <c r="U173" s="8">
        <v>20.902656084460492</v>
      </c>
      <c r="V173" s="8">
        <v>23.644099747668342</v>
      </c>
      <c r="W173" s="8"/>
      <c r="X173" s="9"/>
      <c r="Y173" s="19">
        <v>38.982900000000001</v>
      </c>
      <c r="Z173" s="13">
        <v>28.9756</v>
      </c>
      <c r="AA173" s="13">
        <v>76.896799999999999</v>
      </c>
      <c r="AB173" s="13">
        <v>28.937749224634473</v>
      </c>
      <c r="AC173" s="13">
        <v>62.181600000000003</v>
      </c>
      <c r="AD173" s="17">
        <v>22.563498858447492</v>
      </c>
    </row>
    <row r="174" spans="1:30" x14ac:dyDescent="0.2">
      <c r="A174" s="15">
        <v>2</v>
      </c>
      <c r="B174" s="22">
        <v>12</v>
      </c>
      <c r="C174" s="2">
        <v>2020</v>
      </c>
      <c r="D174" s="5">
        <v>43873</v>
      </c>
      <c r="E174" s="14">
        <v>14.7407</v>
      </c>
      <c r="F174" s="6">
        <v>4.2252999999999998</v>
      </c>
      <c r="G174" s="6">
        <v>33.554600000000001</v>
      </c>
      <c r="H174" s="8">
        <v>1.1374407582938386E-2</v>
      </c>
      <c r="I174" s="8">
        <v>0.29347826086956524</v>
      </c>
      <c r="J174" s="8">
        <v>0</v>
      </c>
      <c r="K174" s="8">
        <v>0.55165876777251177</v>
      </c>
      <c r="L174" s="8"/>
      <c r="M174" s="11">
        <v>0.22664015904572565</v>
      </c>
      <c r="N174" s="12">
        <v>0.23213021939136588</v>
      </c>
      <c r="O174" s="12">
        <v>0.24800000000000003</v>
      </c>
      <c r="P174" s="8"/>
      <c r="Q174" s="8"/>
      <c r="R174" s="9"/>
      <c r="S174" s="6">
        <v>17.416389200469673</v>
      </c>
      <c r="T174" s="8">
        <v>12.327214836158561</v>
      </c>
      <c r="U174" s="8">
        <v>2.9713863329240193</v>
      </c>
      <c r="V174" s="8">
        <v>18.286459080447674</v>
      </c>
      <c r="W174" s="8"/>
      <c r="X174" s="9"/>
      <c r="Y174" s="19">
        <v>36.708500000000001</v>
      </c>
      <c r="Z174" s="13">
        <v>53.698099999999997</v>
      </c>
      <c r="AA174" s="13">
        <v>45.351199999999999</v>
      </c>
      <c r="AB174" s="13">
        <v>34.434100000000001</v>
      </c>
      <c r="AC174" s="13">
        <v>49.604300000000002</v>
      </c>
      <c r="AD174" s="17">
        <v>38.982900000000001</v>
      </c>
    </row>
    <row r="175" spans="1:30" x14ac:dyDescent="0.2">
      <c r="A175" s="15">
        <v>2</v>
      </c>
      <c r="B175" s="22">
        <v>19</v>
      </c>
      <c r="C175" s="2">
        <v>2020</v>
      </c>
      <c r="D175" s="5">
        <v>43880</v>
      </c>
      <c r="E175" s="14">
        <v>15.9034</v>
      </c>
      <c r="F175" s="6">
        <v>2.8820199999999998</v>
      </c>
      <c r="G175" s="6">
        <v>33.587200000000003</v>
      </c>
      <c r="H175" s="8"/>
      <c r="I175" s="8"/>
      <c r="J175" s="8"/>
      <c r="K175" s="8"/>
      <c r="L175" s="8"/>
      <c r="M175" s="6"/>
      <c r="N175" s="8"/>
      <c r="O175" s="8"/>
      <c r="P175" s="8"/>
      <c r="Q175" s="8"/>
      <c r="R175" s="9"/>
      <c r="S175" s="6"/>
      <c r="T175" s="8"/>
      <c r="U175" s="8"/>
      <c r="V175" s="8"/>
      <c r="W175" s="8"/>
      <c r="X175" s="9"/>
      <c r="Y175" s="18"/>
      <c r="Z175" s="8"/>
      <c r="AA175" s="8"/>
      <c r="AB175" s="8"/>
      <c r="AC175" s="8"/>
      <c r="AD175" s="9"/>
    </row>
    <row r="176" spans="1:30" x14ac:dyDescent="0.2">
      <c r="A176" s="15">
        <v>2</v>
      </c>
      <c r="B176" s="22">
        <v>26</v>
      </c>
      <c r="C176" s="2">
        <v>2020</v>
      </c>
      <c r="D176" s="5">
        <v>43887</v>
      </c>
      <c r="E176" s="14">
        <v>16.002800000000001</v>
      </c>
      <c r="F176" s="6">
        <v>4.7733999999999996</v>
      </c>
      <c r="G176" s="6">
        <v>33.670499999999997</v>
      </c>
      <c r="H176" s="8"/>
      <c r="I176" s="8"/>
      <c r="J176" s="8"/>
      <c r="K176" s="8"/>
      <c r="L176" s="8"/>
      <c r="M176" s="6"/>
      <c r="N176" s="8"/>
      <c r="O176" s="8"/>
      <c r="P176" s="8"/>
      <c r="Q176" s="8"/>
      <c r="R176" s="9"/>
      <c r="S176" s="6">
        <v>55.466491875889865</v>
      </c>
      <c r="T176" s="8">
        <v>48.386359638603061</v>
      </c>
      <c r="U176" s="8">
        <v>19.7760803279483</v>
      </c>
      <c r="V176" s="8"/>
      <c r="W176" s="8"/>
      <c r="X176" s="9"/>
      <c r="Y176" s="19">
        <v>62.181600000000003</v>
      </c>
      <c r="Z176" s="8">
        <v>42.331560283687942</v>
      </c>
      <c r="AA176" s="13">
        <v>62.181600000000003</v>
      </c>
      <c r="AB176" s="13">
        <v>76.896799999999999</v>
      </c>
      <c r="AC176" s="13">
        <v>62.629227588243992</v>
      </c>
      <c r="AD176" s="17">
        <v>76.896799999999999</v>
      </c>
    </row>
    <row r="177" spans="1:30" x14ac:dyDescent="0.2">
      <c r="A177" s="15">
        <v>3</v>
      </c>
      <c r="B177" s="22">
        <v>4</v>
      </c>
      <c r="C177" s="2">
        <v>2020</v>
      </c>
      <c r="D177" s="5">
        <v>43894</v>
      </c>
      <c r="E177" s="14"/>
      <c r="F177" s="6"/>
      <c r="G177" s="6"/>
      <c r="H177" s="8">
        <v>-9.5755182625863772E-2</v>
      </c>
      <c r="I177" s="8">
        <v>-0.13043478260869565</v>
      </c>
      <c r="J177" s="8">
        <v>8.7203791469194311E-2</v>
      </c>
      <c r="K177" s="8">
        <v>8.7203791469194311E-2</v>
      </c>
      <c r="L177" s="8"/>
      <c r="M177" s="11">
        <v>0.17362491716368456</v>
      </c>
      <c r="N177" s="12">
        <v>0.14720452937013445</v>
      </c>
      <c r="O177" s="12">
        <v>0.17527272727272725</v>
      </c>
      <c r="P177" s="8"/>
      <c r="Q177" s="8"/>
      <c r="R177" s="9"/>
      <c r="S177" s="6">
        <v>18.839995713460745</v>
      </c>
      <c r="T177" s="8">
        <v>6.9146284388565826</v>
      </c>
      <c r="U177" s="8">
        <v>22.617702073624791</v>
      </c>
      <c r="V177" s="8">
        <v>23.139415600367307</v>
      </c>
      <c r="W177" s="8"/>
      <c r="X177" s="9"/>
      <c r="Y177" s="19">
        <v>25.791499999999999</v>
      </c>
      <c r="Z177" s="13">
        <v>86.449200000000005</v>
      </c>
      <c r="AA177" s="13">
        <v>25.707059518534926</v>
      </c>
      <c r="AB177" s="13">
        <v>36.708500000000001</v>
      </c>
      <c r="AC177" s="13">
        <v>47.625500000000002</v>
      </c>
      <c r="AD177" s="9"/>
    </row>
    <row r="178" spans="1:30" x14ac:dyDescent="0.2">
      <c r="A178" s="15">
        <v>3</v>
      </c>
      <c r="B178" s="22">
        <v>11</v>
      </c>
      <c r="C178" s="2">
        <v>2020</v>
      </c>
      <c r="D178" s="5">
        <v>43901</v>
      </c>
      <c r="E178" s="14"/>
      <c r="F178" s="6"/>
      <c r="G178" s="6"/>
      <c r="H178" s="8">
        <v>-5.6268509378084898E-2</v>
      </c>
      <c r="I178" s="8">
        <v>-0.20652173913043478</v>
      </c>
      <c r="J178" s="8">
        <v>0.85869565217391308</v>
      </c>
      <c r="K178" s="8">
        <v>0.2957345971563981</v>
      </c>
      <c r="L178" s="8">
        <v>1.8407582938388627</v>
      </c>
      <c r="M178" s="11">
        <v>0.20013253810470508</v>
      </c>
      <c r="N178" s="12">
        <v>0.3665958952583156</v>
      </c>
      <c r="O178" s="12">
        <v>0.20436363636363636</v>
      </c>
      <c r="P178" s="8"/>
      <c r="Q178" s="8"/>
      <c r="R178" s="9"/>
      <c r="S178" s="6">
        <v>3.033182248283985</v>
      </c>
      <c r="T178" s="8">
        <v>3.7775086678488901</v>
      </c>
      <c r="U178" s="8">
        <v>20.011946631012638</v>
      </c>
      <c r="V178" s="8">
        <v>21.780033668987798</v>
      </c>
      <c r="W178" s="8"/>
      <c r="X178" s="9"/>
      <c r="Y178" s="19">
        <v>28.9756</v>
      </c>
      <c r="Z178" s="13">
        <v>76.896799999999999</v>
      </c>
      <c r="AA178" s="13">
        <v>49.604300000000002</v>
      </c>
      <c r="AB178" s="13">
        <v>24.322478215920839</v>
      </c>
      <c r="AC178" s="13">
        <v>24.003623188405797</v>
      </c>
      <c r="AD178" s="17">
        <v>26.7012</v>
      </c>
    </row>
    <row r="179" spans="1:30" x14ac:dyDescent="0.2">
      <c r="A179" s="15">
        <v>3</v>
      </c>
      <c r="B179" s="22">
        <v>18</v>
      </c>
      <c r="C179" s="2">
        <v>2020</v>
      </c>
      <c r="D179" s="5">
        <v>43908</v>
      </c>
      <c r="E179" s="14">
        <v>16.2681</v>
      </c>
      <c r="F179" s="6">
        <v>3.6737199999999999</v>
      </c>
      <c r="G179" s="6">
        <v>33.718899999999998</v>
      </c>
      <c r="H179" s="8"/>
      <c r="I179" s="8"/>
      <c r="J179" s="8"/>
      <c r="K179" s="8"/>
      <c r="L179" s="8"/>
      <c r="M179" s="6"/>
      <c r="N179" s="8"/>
      <c r="O179" s="8"/>
      <c r="P179" s="8"/>
      <c r="Q179" s="8"/>
      <c r="R179" s="9"/>
      <c r="S179" s="6"/>
      <c r="T179" s="8"/>
      <c r="U179" s="8"/>
      <c r="V179" s="8"/>
      <c r="W179" s="8"/>
      <c r="X179" s="9"/>
      <c r="Y179" s="18"/>
      <c r="Z179" s="8"/>
      <c r="AA179" s="8"/>
      <c r="AB179" s="8"/>
      <c r="AC179" s="8"/>
      <c r="AD179" s="9"/>
    </row>
    <row r="180" spans="1:30" x14ac:dyDescent="0.2">
      <c r="A180" s="15">
        <v>3</v>
      </c>
      <c r="B180" s="22">
        <v>25</v>
      </c>
      <c r="C180" s="2">
        <v>2020</v>
      </c>
      <c r="D180" s="5">
        <v>43915</v>
      </c>
      <c r="E180" s="14">
        <v>16.663</v>
      </c>
      <c r="F180" s="6">
        <v>5.3597799999999998</v>
      </c>
      <c r="G180" s="6">
        <v>33.005499999999998</v>
      </c>
      <c r="H180" s="8"/>
      <c r="I180" s="8"/>
      <c r="J180" s="8"/>
      <c r="K180" s="8"/>
      <c r="L180" s="8"/>
      <c r="M180" s="6"/>
      <c r="N180" s="8"/>
      <c r="O180" s="8"/>
      <c r="P180" s="8"/>
      <c r="Q180" s="8"/>
      <c r="R180" s="9"/>
      <c r="S180" s="6"/>
      <c r="T180" s="8"/>
      <c r="U180" s="8"/>
      <c r="V180" s="8"/>
      <c r="W180" s="8"/>
      <c r="X180" s="9"/>
      <c r="Y180" s="18"/>
      <c r="Z180" s="8"/>
      <c r="AA180" s="8"/>
      <c r="AB180" s="8"/>
      <c r="AC180" s="8"/>
      <c r="AD180" s="9"/>
    </row>
    <row r="181" spans="1:30" x14ac:dyDescent="0.2">
      <c r="A181" s="15">
        <v>4</v>
      </c>
      <c r="B181" s="22">
        <v>1</v>
      </c>
      <c r="C181" s="2">
        <v>2020</v>
      </c>
      <c r="D181" s="5">
        <v>43922</v>
      </c>
      <c r="E181" s="14">
        <v>14.447100000000001</v>
      </c>
      <c r="F181" s="6">
        <v>5.7234400000000001</v>
      </c>
      <c r="G181" s="6">
        <v>33.877099999999999</v>
      </c>
      <c r="H181" s="8"/>
      <c r="I181" s="8"/>
      <c r="J181" s="8"/>
      <c r="K181" s="8"/>
      <c r="L181" s="8"/>
      <c r="M181" s="6"/>
      <c r="N181" s="8"/>
      <c r="O181" s="8"/>
      <c r="P181" s="8"/>
      <c r="Q181" s="8"/>
      <c r="R181" s="9"/>
      <c r="S181" s="6"/>
      <c r="T181" s="8"/>
      <c r="U181" s="8"/>
      <c r="V181" s="8"/>
      <c r="W181" s="8"/>
      <c r="X181" s="9"/>
      <c r="Y181" s="18"/>
      <c r="Z181" s="8"/>
      <c r="AA181" s="8"/>
      <c r="AB181" s="8"/>
      <c r="AC181" s="8"/>
      <c r="AD181" s="9"/>
    </row>
    <row r="182" spans="1:30" x14ac:dyDescent="0.2">
      <c r="A182" s="15">
        <v>4</v>
      </c>
      <c r="B182" s="22">
        <v>8</v>
      </c>
      <c r="C182" s="2">
        <v>2020</v>
      </c>
      <c r="D182" s="5">
        <v>43929</v>
      </c>
      <c r="E182" s="14">
        <v>15.6465</v>
      </c>
      <c r="F182" s="6">
        <v>4.2514000000000003</v>
      </c>
      <c r="G182" s="6">
        <v>33.530799999999999</v>
      </c>
      <c r="H182" s="8">
        <v>0.22013820335636722</v>
      </c>
      <c r="I182" s="8">
        <v>0.47826086956521735</v>
      </c>
      <c r="J182" s="8">
        <v>-0.28260869565217395</v>
      </c>
      <c r="K182" s="8">
        <v>0.76018957345971561</v>
      </c>
      <c r="L182" s="8">
        <v>3.9810426540284362E-2</v>
      </c>
      <c r="M182" s="11">
        <v>0.23326706428098079</v>
      </c>
      <c r="N182" s="12">
        <v>0.23213021939136588</v>
      </c>
      <c r="O182" s="12">
        <v>0.24072727272727273</v>
      </c>
      <c r="P182" s="8"/>
      <c r="Q182" s="8"/>
      <c r="R182" s="9"/>
      <c r="S182" s="6">
        <v>60.077382540000002</v>
      </c>
      <c r="T182" s="8">
        <v>47.034309570611327</v>
      </c>
      <c r="U182" s="8">
        <v>61.664090183658466</v>
      </c>
      <c r="V182" s="8">
        <v>44.963372557632205</v>
      </c>
      <c r="W182" s="8"/>
      <c r="X182" s="9"/>
      <c r="Y182" s="19">
        <v>38.982900000000001</v>
      </c>
      <c r="Z182" s="8">
        <v>44.571112896745682</v>
      </c>
      <c r="AA182" s="13">
        <v>26.7012</v>
      </c>
      <c r="AB182" s="13">
        <v>76.896799999999999</v>
      </c>
      <c r="AC182" s="13">
        <v>53.698099999999997</v>
      </c>
      <c r="AD182" s="17">
        <v>36.708500000000001</v>
      </c>
    </row>
    <row r="183" spans="1:30" x14ac:dyDescent="0.2">
      <c r="A183" s="15">
        <v>4</v>
      </c>
      <c r="B183" s="22">
        <v>15</v>
      </c>
      <c r="C183" s="2">
        <v>2020</v>
      </c>
      <c r="D183" s="5">
        <v>43936</v>
      </c>
      <c r="E183" s="14">
        <v>16.3157</v>
      </c>
      <c r="F183" s="6">
        <v>4.0808799999999996</v>
      </c>
      <c r="G183" s="6">
        <v>33.582700000000003</v>
      </c>
      <c r="H183" s="8"/>
      <c r="I183" s="8"/>
      <c r="J183" s="8"/>
      <c r="K183" s="8"/>
      <c r="L183" s="8"/>
      <c r="M183" s="6"/>
      <c r="N183" s="8"/>
      <c r="O183" s="8"/>
      <c r="P183" s="8"/>
      <c r="Q183" s="8"/>
      <c r="R183" s="9"/>
      <c r="S183" s="6"/>
      <c r="T183" s="8"/>
      <c r="U183" s="8"/>
      <c r="V183" s="8"/>
      <c r="W183" s="8"/>
      <c r="X183" s="9"/>
      <c r="Y183" s="18"/>
      <c r="Z183" s="8"/>
      <c r="AA183" s="8"/>
      <c r="AB183" s="8"/>
      <c r="AC183" s="8"/>
      <c r="AD183" s="9"/>
    </row>
    <row r="184" spans="1:30" x14ac:dyDescent="0.2">
      <c r="A184" s="15">
        <v>4</v>
      </c>
      <c r="B184" s="22">
        <v>22</v>
      </c>
      <c r="C184" s="2">
        <v>2020</v>
      </c>
      <c r="D184" s="5">
        <v>43943</v>
      </c>
      <c r="E184" s="14">
        <v>14.929</v>
      </c>
      <c r="F184" s="6">
        <v>9.6053800000000003</v>
      </c>
      <c r="G184" s="6">
        <v>33.668900000000001</v>
      </c>
      <c r="H184" s="8"/>
      <c r="I184" s="8"/>
      <c r="J184" s="8"/>
      <c r="K184" s="8"/>
      <c r="L184" s="8"/>
      <c r="M184" s="6"/>
      <c r="N184" s="8"/>
      <c r="O184" s="8"/>
      <c r="P184" s="8"/>
      <c r="Q184" s="8"/>
      <c r="R184" s="9"/>
      <c r="S184" s="6"/>
      <c r="T184" s="8"/>
      <c r="U184" s="8"/>
      <c r="V184" s="8"/>
      <c r="W184" s="8"/>
      <c r="X184" s="9"/>
      <c r="Y184" s="18"/>
      <c r="Z184" s="8"/>
      <c r="AA184" s="8"/>
      <c r="AB184" s="8"/>
      <c r="AC184" s="8"/>
      <c r="AD184" s="9"/>
    </row>
    <row r="185" spans="1:30" x14ac:dyDescent="0.2">
      <c r="A185" s="15">
        <v>4</v>
      </c>
      <c r="B185" s="22">
        <v>29</v>
      </c>
      <c r="C185" s="2">
        <v>2020</v>
      </c>
      <c r="D185" s="5">
        <v>43950</v>
      </c>
      <c r="E185" s="14">
        <v>17.921500000000002</v>
      </c>
      <c r="F185" s="6">
        <v>3.3918400000000002</v>
      </c>
      <c r="G185" s="6">
        <v>33.967399999999998</v>
      </c>
      <c r="H185" s="8">
        <v>-5.6268509378084898E-2</v>
      </c>
      <c r="I185" s="8">
        <v>-0.17391304347826086</v>
      </c>
      <c r="J185" s="8">
        <v>-0.16304347826086957</v>
      </c>
      <c r="K185" s="8">
        <v>1.3478672985781992</v>
      </c>
      <c r="L185" s="8"/>
      <c r="M185" s="11">
        <v>0.15374420145791914</v>
      </c>
      <c r="N185" s="12">
        <v>0.16135881104033969</v>
      </c>
      <c r="O185" s="12">
        <v>0.16072727272727272</v>
      </c>
      <c r="P185" s="8"/>
      <c r="Q185" s="8"/>
      <c r="R185" s="9"/>
      <c r="S185" s="6">
        <v>25.616596186864566</v>
      </c>
      <c r="T185" s="8">
        <v>35.303850279048568</v>
      </c>
      <c r="U185" s="8"/>
      <c r="V185" s="8"/>
      <c r="W185" s="8"/>
      <c r="X185" s="9"/>
      <c r="Y185" s="19">
        <v>49.604300000000002</v>
      </c>
      <c r="Z185" s="8">
        <v>44.507575757575758</v>
      </c>
      <c r="AA185" s="13">
        <v>45.351199999999999</v>
      </c>
      <c r="AB185" s="13">
        <v>36.322182838576282</v>
      </c>
      <c r="AC185" s="13">
        <v>53.698099999999997</v>
      </c>
      <c r="AD185" s="9"/>
    </row>
    <row r="186" spans="1:30" x14ac:dyDescent="0.2">
      <c r="A186" s="15">
        <v>5</v>
      </c>
      <c r="B186" s="22">
        <v>6</v>
      </c>
      <c r="C186" s="2">
        <v>2020</v>
      </c>
      <c r="D186" s="5">
        <v>43957</v>
      </c>
      <c r="E186" s="14">
        <v>20.076000000000001</v>
      </c>
      <c r="F186" s="6">
        <v>50.363140000000001</v>
      </c>
      <c r="G186" s="6">
        <v>34.028700000000001</v>
      </c>
      <c r="H186" s="8"/>
      <c r="I186" s="8"/>
      <c r="J186" s="8"/>
      <c r="K186" s="8"/>
      <c r="L186" s="8"/>
      <c r="M186" s="6"/>
      <c r="N186" s="8"/>
      <c r="O186" s="8"/>
      <c r="P186" s="8"/>
      <c r="Q186" s="8"/>
      <c r="R186" s="9"/>
      <c r="S186" s="6"/>
      <c r="T186" s="8"/>
      <c r="U186" s="8"/>
      <c r="V186" s="8"/>
      <c r="W186" s="8"/>
      <c r="X186" s="9"/>
      <c r="Y186" s="18"/>
      <c r="Z186" s="8"/>
      <c r="AA186" s="8"/>
      <c r="AB186" s="8"/>
      <c r="AC186" s="8"/>
      <c r="AD186" s="9"/>
    </row>
    <row r="187" spans="1:30" x14ac:dyDescent="0.2">
      <c r="A187" s="15">
        <v>5</v>
      </c>
      <c r="B187" s="22">
        <v>13</v>
      </c>
      <c r="C187" s="2">
        <v>2020</v>
      </c>
      <c r="D187" s="5">
        <v>43964</v>
      </c>
      <c r="E187" s="14">
        <v>18.041799999999999</v>
      </c>
      <c r="F187" s="6">
        <v>19.35286</v>
      </c>
      <c r="G187" s="6">
        <v>34.114400000000003</v>
      </c>
      <c r="H187" s="8"/>
      <c r="I187" s="8"/>
      <c r="J187" s="8"/>
      <c r="K187" s="8"/>
      <c r="L187" s="8"/>
      <c r="M187" s="6"/>
      <c r="N187" s="8"/>
      <c r="O187" s="8"/>
      <c r="P187" s="8"/>
      <c r="Q187" s="8"/>
      <c r="R187" s="9"/>
      <c r="S187" s="6"/>
      <c r="T187" s="8"/>
      <c r="U187" s="8"/>
      <c r="V187" s="8"/>
      <c r="W187" s="8"/>
      <c r="X187" s="9"/>
      <c r="Y187" s="18"/>
      <c r="Z187" s="8"/>
      <c r="AA187" s="8"/>
      <c r="AB187" s="8"/>
      <c r="AC187" s="8"/>
      <c r="AD187" s="9"/>
    </row>
    <row r="188" spans="1:30" x14ac:dyDescent="0.2">
      <c r="A188" s="15">
        <v>5</v>
      </c>
      <c r="B188" s="22">
        <v>20</v>
      </c>
      <c r="C188" s="2">
        <v>2020</v>
      </c>
      <c r="D188" s="5">
        <v>43971</v>
      </c>
      <c r="E188" s="14">
        <v>16.727</v>
      </c>
      <c r="F188" s="6">
        <v>18.32104</v>
      </c>
      <c r="G188" s="6">
        <v>34.024700000000003</v>
      </c>
      <c r="H188" s="8">
        <v>0.11154985192497532</v>
      </c>
      <c r="I188" s="8">
        <v>-5.4347826086956527E-2</v>
      </c>
      <c r="J188" s="8">
        <v>-5.4347826086956527E-2</v>
      </c>
      <c r="K188" s="8">
        <v>1.3383886255924173</v>
      </c>
      <c r="L188" s="8">
        <v>0.13459715639810427</v>
      </c>
      <c r="M188" s="11">
        <v>0.25977468522200131</v>
      </c>
      <c r="N188" s="12">
        <v>0.26043878273177634</v>
      </c>
      <c r="O188" s="12">
        <v>0.26981818181818179</v>
      </c>
      <c r="P188" s="8"/>
      <c r="Q188" s="8"/>
      <c r="R188" s="9"/>
      <c r="S188" s="6">
        <v>147.90689134008986</v>
      </c>
      <c r="T188" s="8"/>
      <c r="U188" s="8"/>
      <c r="V188" s="8"/>
      <c r="W188" s="8"/>
      <c r="X188" s="9"/>
      <c r="Y188" s="19">
        <v>64.910799999999995</v>
      </c>
      <c r="Z188" s="13">
        <v>34.434100000000001</v>
      </c>
      <c r="AA188" s="13">
        <v>25.791499999999999</v>
      </c>
      <c r="AB188" s="13">
        <v>53.698099999999997</v>
      </c>
      <c r="AC188" s="13">
        <v>36.708500000000001</v>
      </c>
      <c r="AD188" s="17">
        <v>62.181600000000003</v>
      </c>
    </row>
    <row r="189" spans="1:30" x14ac:dyDescent="0.2">
      <c r="A189" s="15">
        <v>5</v>
      </c>
      <c r="B189" s="22">
        <v>27</v>
      </c>
      <c r="C189" s="2">
        <v>2020</v>
      </c>
      <c r="D189" s="5">
        <v>43978</v>
      </c>
      <c r="E189" s="14">
        <v>17.348600000000001</v>
      </c>
      <c r="F189" s="6">
        <v>51.2575</v>
      </c>
      <c r="G189" s="6">
        <v>34.015999999999998</v>
      </c>
      <c r="H189" s="8"/>
      <c r="I189" s="8"/>
      <c r="J189" s="8"/>
      <c r="K189" s="8"/>
      <c r="L189" s="8"/>
      <c r="M189" s="6"/>
      <c r="N189" s="8"/>
      <c r="O189" s="8"/>
      <c r="P189" s="8"/>
      <c r="Q189" s="8"/>
      <c r="R189" s="9"/>
      <c r="S189" s="6"/>
      <c r="T189" s="8"/>
      <c r="U189" s="8"/>
      <c r="V189" s="8"/>
      <c r="W189" s="8"/>
      <c r="X189" s="9"/>
      <c r="Y189" s="18"/>
      <c r="Z189" s="8"/>
      <c r="AA189" s="8"/>
      <c r="AB189" s="8"/>
      <c r="AC189" s="8"/>
      <c r="AD189" s="9"/>
    </row>
    <row r="190" spans="1:30" x14ac:dyDescent="0.2">
      <c r="A190" s="15">
        <v>6</v>
      </c>
      <c r="B190" s="22">
        <v>3</v>
      </c>
      <c r="C190" s="2">
        <v>2020</v>
      </c>
      <c r="D190" s="5">
        <v>43985</v>
      </c>
      <c r="E190" s="14">
        <v>15.585800000000001</v>
      </c>
      <c r="F190" s="6">
        <v>4.7838399999999996</v>
      </c>
      <c r="G190" s="6">
        <v>34.1068</v>
      </c>
      <c r="H190" s="8"/>
      <c r="I190" s="8"/>
      <c r="J190" s="8"/>
      <c r="K190" s="8"/>
      <c r="L190" s="8"/>
      <c r="M190" s="6"/>
      <c r="N190" s="8"/>
      <c r="O190" s="8"/>
      <c r="P190" s="8"/>
      <c r="Q190" s="8"/>
      <c r="R190" s="9"/>
      <c r="S190" s="6"/>
      <c r="T190" s="8"/>
      <c r="U190" s="8"/>
      <c r="V190" s="8"/>
      <c r="W190" s="8"/>
      <c r="X190" s="9"/>
      <c r="Y190" s="18"/>
      <c r="Z190" s="8"/>
      <c r="AA190" s="8"/>
      <c r="AB190" s="8"/>
      <c r="AC190" s="8"/>
      <c r="AD190" s="9"/>
    </row>
    <row r="191" spans="1:30" x14ac:dyDescent="0.2">
      <c r="A191" s="15">
        <v>6</v>
      </c>
      <c r="B191" s="22">
        <v>10</v>
      </c>
      <c r="C191" s="2">
        <v>2020</v>
      </c>
      <c r="D191" s="5">
        <v>43992</v>
      </c>
      <c r="E191" s="14">
        <v>16.272200000000002</v>
      </c>
      <c r="F191" s="6">
        <v>5.1283599999999998</v>
      </c>
      <c r="G191" s="6">
        <v>34.150500000000001</v>
      </c>
      <c r="H191" s="8"/>
      <c r="I191" s="8"/>
      <c r="J191" s="8"/>
      <c r="K191" s="8"/>
      <c r="L191" s="8"/>
      <c r="M191" s="6"/>
      <c r="N191" s="8"/>
      <c r="O191" s="8"/>
      <c r="P191" s="8"/>
      <c r="Q191" s="8"/>
      <c r="R191" s="9"/>
      <c r="S191" s="6"/>
      <c r="T191" s="8"/>
      <c r="U191" s="8"/>
      <c r="V191" s="8"/>
      <c r="W191" s="8"/>
      <c r="X191" s="9"/>
      <c r="Y191" s="18"/>
      <c r="Z191" s="8"/>
      <c r="AA191" s="8"/>
      <c r="AB191" s="8"/>
      <c r="AC191" s="8"/>
      <c r="AD191" s="9"/>
    </row>
    <row r="192" spans="1:30" x14ac:dyDescent="0.2">
      <c r="A192" s="15">
        <v>6</v>
      </c>
      <c r="B192" s="22">
        <v>17</v>
      </c>
      <c r="C192" s="2">
        <v>2020</v>
      </c>
      <c r="D192" s="5">
        <v>43999</v>
      </c>
      <c r="E192" s="14">
        <v>20.061499999999999</v>
      </c>
      <c r="F192" s="6">
        <v>3.8842599999999998</v>
      </c>
      <c r="G192" s="6">
        <v>34.19</v>
      </c>
      <c r="H192" s="8">
        <v>-6.6140177690029611E-2</v>
      </c>
      <c r="I192" s="8">
        <v>-0.18478260869565219</v>
      </c>
      <c r="J192" s="8">
        <v>0</v>
      </c>
      <c r="K192" s="8">
        <v>0.11563981042654028</v>
      </c>
      <c r="L192" s="8">
        <v>0.71279620853080572</v>
      </c>
      <c r="M192" s="11">
        <v>0.10735586481113318</v>
      </c>
      <c r="N192" s="12">
        <v>0.16135881104033969</v>
      </c>
      <c r="O192" s="12">
        <v>0.10254545454545455</v>
      </c>
      <c r="P192" s="8"/>
      <c r="Q192" s="8"/>
      <c r="R192" s="9"/>
      <c r="S192" s="6">
        <v>26.374594483986272</v>
      </c>
      <c r="T192" s="8">
        <v>30.16946357298497</v>
      </c>
      <c r="U192" s="8"/>
      <c r="V192" s="8"/>
      <c r="W192" s="8"/>
      <c r="X192" s="9"/>
      <c r="Y192" s="19">
        <v>26.7012</v>
      </c>
      <c r="Z192" s="13">
        <v>47.625500000000002</v>
      </c>
      <c r="AA192" s="13">
        <v>47.625500000000002</v>
      </c>
      <c r="AB192" s="13">
        <v>33.091493132476742</v>
      </c>
      <c r="AC192" s="13">
        <v>64.910799999999995</v>
      </c>
      <c r="AD192" s="17">
        <v>86.449200000000005</v>
      </c>
    </row>
    <row r="193" spans="1:30" x14ac:dyDescent="0.2">
      <c r="A193" s="15">
        <v>6</v>
      </c>
      <c r="B193" s="22">
        <v>24</v>
      </c>
      <c r="C193" s="2">
        <v>2020</v>
      </c>
      <c r="D193" s="5">
        <v>44006</v>
      </c>
      <c r="E193" s="14">
        <v>19.079499999999999</v>
      </c>
      <c r="F193" s="6">
        <v>7.6966000000000001</v>
      </c>
      <c r="G193" s="6">
        <v>34.142099999999999</v>
      </c>
      <c r="H193" s="8"/>
      <c r="I193" s="8"/>
      <c r="J193" s="8"/>
      <c r="K193" s="8"/>
      <c r="L193" s="8"/>
      <c r="M193" s="6"/>
      <c r="N193" s="8"/>
      <c r="O193" s="8"/>
      <c r="P193" s="8"/>
      <c r="Q193" s="8"/>
      <c r="R193" s="9"/>
      <c r="S193" s="6"/>
      <c r="T193" s="8"/>
      <c r="U193" s="8"/>
      <c r="V193" s="8"/>
      <c r="W193" s="8"/>
      <c r="X193" s="9"/>
      <c r="Y193" s="18"/>
      <c r="Z193" s="8"/>
      <c r="AA193" s="8"/>
      <c r="AB193" s="8"/>
      <c r="AC193" s="8"/>
      <c r="AD193" s="9"/>
    </row>
    <row r="194" spans="1:30" x14ac:dyDescent="0.2">
      <c r="A194" s="15">
        <v>7</v>
      </c>
      <c r="B194" s="22">
        <v>1</v>
      </c>
      <c r="C194" s="2">
        <v>2020</v>
      </c>
      <c r="D194" s="5">
        <v>44013</v>
      </c>
      <c r="E194" s="14">
        <v>20.209299999999999</v>
      </c>
      <c r="F194" s="6">
        <v>2.6419000000000001</v>
      </c>
      <c r="G194" s="6">
        <v>34.1646</v>
      </c>
      <c r="H194" s="8"/>
      <c r="I194" s="8"/>
      <c r="J194" s="8"/>
      <c r="K194" s="8"/>
      <c r="L194" s="8"/>
      <c r="M194" s="6"/>
      <c r="N194" s="8"/>
      <c r="O194" s="8"/>
      <c r="P194" s="8"/>
      <c r="Q194" s="8"/>
      <c r="R194" s="9"/>
      <c r="S194" s="6"/>
      <c r="T194" s="8"/>
      <c r="U194" s="8"/>
      <c r="V194" s="8"/>
      <c r="W194" s="8"/>
      <c r="X194" s="9"/>
      <c r="Y194" s="18"/>
      <c r="Z194" s="8"/>
      <c r="AA194" s="8"/>
      <c r="AB194" s="8"/>
      <c r="AC194" s="8"/>
      <c r="AD194" s="9"/>
    </row>
    <row r="195" spans="1:30" x14ac:dyDescent="0.2">
      <c r="A195" s="15">
        <v>7</v>
      </c>
      <c r="B195" s="22">
        <v>8</v>
      </c>
      <c r="C195" s="2">
        <v>2020</v>
      </c>
      <c r="D195" s="5">
        <v>44020</v>
      </c>
      <c r="E195" s="14">
        <v>20.036000000000001</v>
      </c>
      <c r="F195" s="6">
        <v>2.8280799999999999</v>
      </c>
      <c r="G195" s="6">
        <v>33.634399999999999</v>
      </c>
      <c r="H195" s="8">
        <v>5.2319842053307003E-2</v>
      </c>
      <c r="I195" s="8">
        <v>-0.34782608695652173</v>
      </c>
      <c r="J195" s="8">
        <v>-0.25</v>
      </c>
      <c r="K195" s="8">
        <v>3.9810426540284362E-2</v>
      </c>
      <c r="L195" s="8">
        <v>1.5469194312796211</v>
      </c>
      <c r="M195" s="11">
        <v>0.16037110669317428</v>
      </c>
      <c r="N195" s="12">
        <v>0.16135881104033969</v>
      </c>
      <c r="O195" s="12">
        <v>0.17527272727272725</v>
      </c>
      <c r="P195" s="8"/>
      <c r="Q195" s="8"/>
      <c r="R195" s="9"/>
      <c r="S195" s="6">
        <v>32.590420266814576</v>
      </c>
      <c r="T195" s="8">
        <v>28.367415620737216</v>
      </c>
      <c r="U195" s="8"/>
      <c r="V195" s="8"/>
      <c r="W195" s="8"/>
      <c r="X195" s="9"/>
      <c r="Y195" s="19">
        <v>25.791499999999999</v>
      </c>
      <c r="Z195" s="13">
        <v>36.708500000000001</v>
      </c>
      <c r="AA195" s="13">
        <v>52.01410426820263</v>
      </c>
      <c r="AB195" s="13">
        <v>25.791499999999999</v>
      </c>
      <c r="AC195" s="13">
        <v>47.625500000000002</v>
      </c>
      <c r="AD195" s="17">
        <v>28.9756</v>
      </c>
    </row>
    <row r="196" spans="1:30" x14ac:dyDescent="0.2">
      <c r="A196" s="15">
        <v>7</v>
      </c>
      <c r="B196" s="22">
        <v>15</v>
      </c>
      <c r="C196" s="2">
        <v>2020</v>
      </c>
      <c r="D196" s="5">
        <v>44027</v>
      </c>
      <c r="E196" s="14">
        <v>22.675699999999999</v>
      </c>
      <c r="F196" s="6">
        <v>3.7607200000000001</v>
      </c>
      <c r="G196" s="6">
        <v>33.699800000000003</v>
      </c>
      <c r="H196" s="8">
        <v>0.38795656465942746</v>
      </c>
      <c r="I196" s="8">
        <v>-0.3043478260869566</v>
      </c>
      <c r="J196" s="8">
        <v>-0.13043478260869565</v>
      </c>
      <c r="K196" s="8">
        <v>0.19146919431279621</v>
      </c>
      <c r="L196" s="8">
        <v>0.14407582938388627</v>
      </c>
      <c r="M196" s="11">
        <v>8.7475149105367786E-2</v>
      </c>
      <c r="N196" s="12">
        <v>9.058740268931352E-2</v>
      </c>
      <c r="O196" s="12">
        <v>8.0727272727272731E-2</v>
      </c>
      <c r="P196" s="8"/>
      <c r="Q196" s="8"/>
      <c r="R196" s="9"/>
      <c r="S196" s="6">
        <v>39.346497981259041</v>
      </c>
      <c r="T196" s="8">
        <v>38.665269185755676</v>
      </c>
      <c r="U196" s="8"/>
      <c r="V196" s="8"/>
      <c r="W196" s="8"/>
      <c r="X196" s="9"/>
      <c r="Y196" s="19">
        <v>47.625500000000002</v>
      </c>
      <c r="Z196" s="13">
        <v>64.910799999999995</v>
      </c>
      <c r="AA196" s="13">
        <v>28.9756</v>
      </c>
      <c r="AB196" s="13">
        <v>47.625500000000002</v>
      </c>
      <c r="AC196" s="13">
        <v>62.181600000000003</v>
      </c>
      <c r="AD196" s="17">
        <v>26.7012</v>
      </c>
    </row>
    <row r="197" spans="1:30" x14ac:dyDescent="0.2">
      <c r="A197" s="15">
        <v>7</v>
      </c>
      <c r="B197" s="22">
        <v>22</v>
      </c>
      <c r="C197" s="2">
        <v>2020</v>
      </c>
      <c r="D197" s="5">
        <v>44034</v>
      </c>
      <c r="E197" s="14">
        <v>15.116</v>
      </c>
      <c r="F197" s="6">
        <v>5.6051200000000003</v>
      </c>
      <c r="G197" s="6">
        <v>33.527500000000003</v>
      </c>
      <c r="H197" s="8">
        <v>0.43731490621915103</v>
      </c>
      <c r="I197" s="8">
        <v>-1.0869565217391304E-2</v>
      </c>
      <c r="J197" s="8">
        <v>-0.13043478260869565</v>
      </c>
      <c r="K197" s="8">
        <v>0.19146919431279621</v>
      </c>
      <c r="L197" s="8">
        <v>0.30521327014218008</v>
      </c>
      <c r="M197" s="11">
        <v>0.24652087475149106</v>
      </c>
      <c r="N197" s="12">
        <v>0.22505307855626328</v>
      </c>
      <c r="O197" s="12">
        <v>0.24072727272727273</v>
      </c>
      <c r="P197" s="8"/>
      <c r="Q197" s="8"/>
      <c r="R197" s="9"/>
      <c r="S197" s="6"/>
      <c r="T197" s="8"/>
      <c r="U197" s="8"/>
      <c r="V197" s="8"/>
      <c r="W197" s="8"/>
      <c r="X197" s="9"/>
      <c r="Y197" s="19">
        <v>49.604300000000002</v>
      </c>
      <c r="Z197" s="13">
        <v>38.527999999999999</v>
      </c>
      <c r="AA197" s="13">
        <v>34.434100000000001</v>
      </c>
      <c r="AB197" s="13">
        <v>86.449200000000005</v>
      </c>
      <c r="AC197" s="13">
        <v>53.698099999999997</v>
      </c>
      <c r="AD197" s="17">
        <v>62.181600000000003</v>
      </c>
    </row>
    <row r="198" spans="1:30" x14ac:dyDescent="0.2">
      <c r="A198" s="15">
        <v>7</v>
      </c>
      <c r="B198" s="22">
        <v>29</v>
      </c>
      <c r="C198" s="2">
        <v>2020</v>
      </c>
      <c r="D198" s="5">
        <v>44041</v>
      </c>
      <c r="E198" s="14">
        <v>17.861699999999999</v>
      </c>
      <c r="F198" s="6">
        <v>4.0182399999999996</v>
      </c>
      <c r="G198" s="6">
        <v>33.528399999999998</v>
      </c>
      <c r="H198" s="8">
        <v>-0.15498519249753206</v>
      </c>
      <c r="I198" s="8">
        <v>-0.19565217391304351</v>
      </c>
      <c r="J198" s="8">
        <v>-0.19565217391304351</v>
      </c>
      <c r="K198" s="8">
        <v>1.8957345971563949E-3</v>
      </c>
      <c r="L198" s="8">
        <v>-2.6540284360189577E-2</v>
      </c>
      <c r="M198" s="11">
        <v>0.10130515848353014</v>
      </c>
      <c r="N198" s="12">
        <v>0.13670007710100229</v>
      </c>
      <c r="O198" s="12">
        <v>0.14640883977900551</v>
      </c>
      <c r="P198" s="8"/>
      <c r="Q198" s="8"/>
      <c r="R198" s="9"/>
      <c r="S198" s="6">
        <v>26.003253901948785</v>
      </c>
      <c r="T198" s="8">
        <v>26.40226577510871</v>
      </c>
      <c r="U198" s="8"/>
      <c r="V198" s="8"/>
      <c r="W198" s="8"/>
      <c r="X198" s="9"/>
      <c r="Y198" s="19">
        <v>86.449200000000005</v>
      </c>
      <c r="Z198" s="13">
        <v>76.896799999999999</v>
      </c>
      <c r="AA198" s="13">
        <v>38.527999999999999</v>
      </c>
      <c r="AB198" s="13">
        <v>35.411155202821867</v>
      </c>
      <c r="AC198" s="13">
        <v>64.910799999999995</v>
      </c>
      <c r="AD198" s="17">
        <v>28.9756</v>
      </c>
    </row>
    <row r="199" spans="1:30" x14ac:dyDescent="0.2">
      <c r="A199" s="15">
        <v>8</v>
      </c>
      <c r="B199" s="22">
        <v>5</v>
      </c>
      <c r="C199" s="2">
        <v>2020</v>
      </c>
      <c r="D199" s="5">
        <v>44048</v>
      </c>
      <c r="E199" s="14">
        <v>20.008700000000001</v>
      </c>
      <c r="F199" s="6">
        <v>4.5350200000000003</v>
      </c>
      <c r="G199" s="6">
        <v>33.5837</v>
      </c>
      <c r="H199" s="8">
        <v>-0.13524185587364265</v>
      </c>
      <c r="I199" s="8">
        <v>-6.5217391304347824E-2</v>
      </c>
      <c r="J199" s="8">
        <v>-0.23913043478260873</v>
      </c>
      <c r="K199" s="8">
        <v>-4.5497630331753559E-2</v>
      </c>
      <c r="L199" s="8">
        <v>0.21990521327014217</v>
      </c>
      <c r="M199" s="11">
        <v>9.5090118085767575E-2</v>
      </c>
      <c r="N199" s="12">
        <v>0.12898997686969932</v>
      </c>
      <c r="O199" s="12">
        <v>0.13259668508287289</v>
      </c>
      <c r="P199" s="8"/>
      <c r="Q199" s="8"/>
      <c r="R199" s="9"/>
      <c r="S199" s="6">
        <v>40.532123065644463</v>
      </c>
      <c r="T199" s="8"/>
      <c r="U199" s="8"/>
      <c r="V199" s="8"/>
      <c r="W199" s="8"/>
      <c r="X199" s="9"/>
      <c r="Y199" s="19">
        <v>26.7012</v>
      </c>
      <c r="Z199" s="13">
        <v>53.698099999999997</v>
      </c>
      <c r="AA199" s="13">
        <v>34.434100000000001</v>
      </c>
      <c r="AB199" s="13">
        <v>26.7012</v>
      </c>
      <c r="AC199" s="13">
        <v>25.791499999999999</v>
      </c>
      <c r="AD199" s="9"/>
    </row>
    <row r="200" spans="1:30" x14ac:dyDescent="0.2">
      <c r="A200" s="15">
        <v>8</v>
      </c>
      <c r="B200" s="22">
        <v>12</v>
      </c>
      <c r="C200" s="2">
        <v>2020</v>
      </c>
      <c r="D200" s="5">
        <v>44055</v>
      </c>
      <c r="E200" s="14">
        <v>17.1816</v>
      </c>
      <c r="F200" s="6">
        <v>5.1283599999999998</v>
      </c>
      <c r="G200" s="6">
        <v>33.541800000000002</v>
      </c>
      <c r="H200" s="8">
        <v>-0.12537018756169793</v>
      </c>
      <c r="I200" s="8">
        <v>-0.33695652173913043</v>
      </c>
      <c r="J200" s="8">
        <v>-9.7826086956521757E-2</v>
      </c>
      <c r="K200" s="8">
        <v>0.16303317535545025</v>
      </c>
      <c r="L200" s="8">
        <v>9.6682464454976316E-2</v>
      </c>
      <c r="M200" s="11">
        <v>0.21380107941403234</v>
      </c>
      <c r="N200" s="12">
        <v>0.21546961325966851</v>
      </c>
      <c r="O200" s="8"/>
      <c r="P200" s="8"/>
      <c r="Q200" s="8"/>
      <c r="R200" s="9"/>
      <c r="S200" s="6">
        <v>52.059988124787182</v>
      </c>
      <c r="T200" s="8">
        <v>54.616706521051199</v>
      </c>
      <c r="U200" s="8"/>
      <c r="V200" s="8"/>
      <c r="W200" s="8"/>
      <c r="X200" s="9"/>
      <c r="Y200" s="19">
        <v>62.181600000000003</v>
      </c>
      <c r="Z200" s="8">
        <v>64.189925861317036</v>
      </c>
      <c r="AA200" s="13">
        <v>28.9756</v>
      </c>
      <c r="AB200" s="13">
        <v>76.896799999999999</v>
      </c>
      <c r="AC200" s="13">
        <v>76.896799999999999</v>
      </c>
      <c r="AD200" s="17">
        <v>76.896799999999999</v>
      </c>
    </row>
    <row r="201" spans="1:30" x14ac:dyDescent="0.2">
      <c r="A201" s="15">
        <v>8</v>
      </c>
      <c r="B201" s="22">
        <v>19</v>
      </c>
      <c r="C201" s="2">
        <v>2020</v>
      </c>
      <c r="D201" s="5">
        <v>44062</v>
      </c>
      <c r="E201" s="14">
        <v>23.1983</v>
      </c>
      <c r="F201" s="6">
        <v>2.31826</v>
      </c>
      <c r="G201" s="6">
        <v>33.705100000000002</v>
      </c>
      <c r="H201" s="8">
        <v>-2.9001074113856069E-2</v>
      </c>
      <c r="I201" s="8">
        <v>0.12137486573576799</v>
      </c>
      <c r="J201" s="8">
        <v>-3.8345105953582238E-2</v>
      </c>
      <c r="K201" s="8"/>
      <c r="L201" s="8"/>
      <c r="M201" s="11">
        <v>0.12616532007458048</v>
      </c>
      <c r="N201" s="12">
        <v>0.1521202775636083</v>
      </c>
      <c r="O201" s="12">
        <v>0.15331491712707182</v>
      </c>
      <c r="P201" s="8"/>
      <c r="Q201" s="8"/>
      <c r="R201" s="9"/>
      <c r="S201" s="6">
        <v>16.836362670104954</v>
      </c>
      <c r="T201" s="8">
        <v>15.442264116886307</v>
      </c>
      <c r="U201" s="8"/>
      <c r="V201" s="8"/>
      <c r="W201" s="8"/>
      <c r="X201" s="9"/>
      <c r="Y201" s="19">
        <v>38.982900000000001</v>
      </c>
      <c r="Z201" s="13">
        <v>34.434100000000001</v>
      </c>
      <c r="AA201" s="13">
        <v>26.7012</v>
      </c>
      <c r="AB201" s="13">
        <v>53.698099999999997</v>
      </c>
      <c r="AC201" s="13">
        <v>86.449200000000005</v>
      </c>
      <c r="AD201" s="17">
        <v>86.449200000000005</v>
      </c>
    </row>
    <row r="202" spans="1:30" x14ac:dyDescent="0.2">
      <c r="A202" s="15">
        <v>8</v>
      </c>
      <c r="B202" s="22">
        <v>26</v>
      </c>
      <c r="C202" s="2">
        <v>2020</v>
      </c>
      <c r="D202" s="5">
        <v>44069</v>
      </c>
      <c r="E202" s="14">
        <v>20.970199999999998</v>
      </c>
      <c r="F202" s="6">
        <v>3.5449600000000001</v>
      </c>
      <c r="G202" s="6">
        <v>33.603900000000003</v>
      </c>
      <c r="H202" s="8">
        <v>4.6186895810955961E-2</v>
      </c>
      <c r="I202" s="8">
        <v>0.62620837808807728</v>
      </c>
      <c r="J202" s="8">
        <v>-2.8254288597376383E-2</v>
      </c>
      <c r="K202" s="8"/>
      <c r="L202" s="8"/>
      <c r="M202" s="11">
        <v>9.5090118085767575E-2</v>
      </c>
      <c r="N202" s="12">
        <v>0.13670007710100229</v>
      </c>
      <c r="O202" s="12">
        <v>0.13259668508287289</v>
      </c>
      <c r="P202" s="8"/>
      <c r="Q202" s="8"/>
      <c r="R202" s="9"/>
      <c r="S202" s="6">
        <v>35.735041000556393</v>
      </c>
      <c r="T202" s="8">
        <v>36.431089295216253</v>
      </c>
      <c r="U202" s="8">
        <v>38.087168167021936</v>
      </c>
      <c r="V202" s="8"/>
      <c r="W202" s="8"/>
      <c r="X202" s="9"/>
      <c r="Y202" s="19">
        <v>28.9756</v>
      </c>
      <c r="Z202" s="13">
        <v>38.527999999999999</v>
      </c>
      <c r="AA202" s="13">
        <v>86.449200000000005</v>
      </c>
      <c r="AB202" s="13">
        <v>62.181600000000003</v>
      </c>
      <c r="AC202" s="13">
        <v>28.9756</v>
      </c>
      <c r="AD202" s="17">
        <v>34.434100000000001</v>
      </c>
    </row>
    <row r="203" spans="1:30" x14ac:dyDescent="0.2">
      <c r="A203" s="15">
        <v>9</v>
      </c>
      <c r="B203" s="22">
        <v>2</v>
      </c>
      <c r="C203" s="2">
        <v>2020</v>
      </c>
      <c r="D203" s="5">
        <v>44076</v>
      </c>
      <c r="E203" s="14">
        <v>20.232299999999999</v>
      </c>
      <c r="F203" s="6">
        <v>3.0751599999999999</v>
      </c>
      <c r="G203" s="6">
        <v>33.554699999999997</v>
      </c>
      <c r="H203" s="8">
        <v>0.12137486573576799</v>
      </c>
      <c r="I203" s="8">
        <v>-6.8617558022199793E-2</v>
      </c>
      <c r="J203" s="8"/>
      <c r="K203" s="8"/>
      <c r="L203" s="8"/>
      <c r="M203" s="11">
        <v>0.11373523927905532</v>
      </c>
      <c r="N203" s="12">
        <v>0.1521202775636083</v>
      </c>
      <c r="O203" s="12">
        <v>0.15331491712707182</v>
      </c>
      <c r="P203" s="8"/>
      <c r="Q203" s="8"/>
      <c r="R203" s="9"/>
      <c r="S203" s="6">
        <v>22.428101856378433</v>
      </c>
      <c r="T203" s="8">
        <v>21.372815792515617</v>
      </c>
      <c r="U203" s="8">
        <v>25.60397936563265</v>
      </c>
      <c r="V203" s="8"/>
      <c r="W203" s="8"/>
      <c r="X203" s="9"/>
      <c r="Y203" s="19">
        <v>45.351199999999999</v>
      </c>
      <c r="Z203" s="13">
        <v>25.791499999999999</v>
      </c>
      <c r="AA203" s="13">
        <v>28.937749224634473</v>
      </c>
      <c r="AB203" s="13">
        <v>36.708500000000001</v>
      </c>
      <c r="AC203" s="13">
        <v>38.982900000000001</v>
      </c>
      <c r="AD203" s="17">
        <v>38.527999999999999</v>
      </c>
    </row>
    <row r="204" spans="1:30" x14ac:dyDescent="0.2">
      <c r="A204" s="15">
        <v>9</v>
      </c>
      <c r="B204" s="22">
        <v>9</v>
      </c>
      <c r="C204" s="2">
        <v>2020</v>
      </c>
      <c r="D204" s="5">
        <v>44083</v>
      </c>
      <c r="E204" s="14">
        <v>21.755600000000001</v>
      </c>
      <c r="F204" s="6">
        <v>3.61978</v>
      </c>
      <c r="G204" s="6">
        <v>33.611499999999999</v>
      </c>
      <c r="H204" s="8">
        <v>4.6186895810955961E-2</v>
      </c>
      <c r="I204" s="8">
        <v>-3.9742212674543503E-2</v>
      </c>
      <c r="J204" s="8">
        <v>-6.8617558022199793E-2</v>
      </c>
      <c r="K204" s="8"/>
      <c r="L204" s="8"/>
      <c r="M204" s="11">
        <v>5.1584835301429467E-2</v>
      </c>
      <c r="N204" s="12">
        <v>7.5019275250578249E-2</v>
      </c>
      <c r="O204" s="12">
        <v>7.7348066298342538E-2</v>
      </c>
      <c r="P204" s="8"/>
      <c r="Q204" s="8"/>
      <c r="R204" s="9"/>
      <c r="S204" s="6">
        <v>11.385168168969908</v>
      </c>
      <c r="T204" s="8">
        <v>10.031897641238807</v>
      </c>
      <c r="U204" s="8"/>
      <c r="V204" s="8"/>
      <c r="W204" s="8"/>
      <c r="X204" s="9"/>
      <c r="Y204" s="19">
        <v>76.896799999999999</v>
      </c>
      <c r="Z204" s="13">
        <v>38.527999999999999</v>
      </c>
      <c r="AA204" s="8">
        <v>20.133053221288513</v>
      </c>
      <c r="AB204" s="13">
        <v>24.784005316792197</v>
      </c>
      <c r="AC204" s="13">
        <v>64.910799999999995</v>
      </c>
      <c r="AD204" s="17">
        <v>62.181600000000003</v>
      </c>
    </row>
    <row r="205" spans="1:30" x14ac:dyDescent="0.2">
      <c r="A205" s="15">
        <v>9</v>
      </c>
      <c r="B205" s="22">
        <v>16</v>
      </c>
      <c r="C205" s="2">
        <v>2020</v>
      </c>
      <c r="D205" s="5">
        <v>44090</v>
      </c>
      <c r="E205" s="14">
        <v>18.283100000000001</v>
      </c>
      <c r="F205" s="6">
        <v>4.9317399999999996</v>
      </c>
      <c r="G205" s="6">
        <v>33.47</v>
      </c>
      <c r="H205" s="8">
        <v>0.13211600429645542</v>
      </c>
      <c r="I205" s="8">
        <v>-9.8890010090817354E-2</v>
      </c>
      <c r="J205" s="8">
        <v>-1.7418032786885244E-2</v>
      </c>
      <c r="K205" s="8"/>
      <c r="L205" s="8"/>
      <c r="M205" s="11">
        <v>7.0229956494717222E-2</v>
      </c>
      <c r="N205" s="12">
        <v>9.8149575944487269E-2</v>
      </c>
      <c r="O205" s="12">
        <v>9.8066298342541436E-2</v>
      </c>
      <c r="P205" s="8"/>
      <c r="Q205" s="8"/>
      <c r="R205" s="9"/>
      <c r="S205" s="6">
        <v>14.671205288780302</v>
      </c>
      <c r="T205" s="8"/>
      <c r="U205" s="8"/>
      <c r="V205" s="8"/>
      <c r="W205" s="8"/>
      <c r="X205" s="9"/>
      <c r="Y205" s="19">
        <v>36.708500000000001</v>
      </c>
      <c r="Z205" s="13">
        <v>26.7012</v>
      </c>
      <c r="AA205" s="13">
        <v>25.791499999999999</v>
      </c>
      <c r="AB205" s="13">
        <v>38.982900000000001</v>
      </c>
      <c r="AC205" s="13">
        <v>49.604300000000002</v>
      </c>
      <c r="AD205" s="17">
        <v>34.434100000000001</v>
      </c>
    </row>
    <row r="206" spans="1:30" x14ac:dyDescent="0.2">
      <c r="A206" s="15">
        <v>9</v>
      </c>
      <c r="B206" s="22">
        <v>23</v>
      </c>
      <c r="C206" s="2">
        <v>2020</v>
      </c>
      <c r="D206" s="5">
        <v>44097</v>
      </c>
      <c r="E206" s="14">
        <v>19.1922</v>
      </c>
      <c r="F206" s="6">
        <v>4.3766800000000003</v>
      </c>
      <c r="G206" s="6">
        <v>33.450699999999998</v>
      </c>
      <c r="H206" s="8">
        <v>0.50805585392051555</v>
      </c>
      <c r="I206" s="8">
        <v>0.20730397422126742</v>
      </c>
      <c r="J206" s="8">
        <v>-0.13925327951564076</v>
      </c>
      <c r="K206" s="8"/>
      <c r="L206" s="8"/>
      <c r="M206" s="11">
        <v>9.5090118085767575E-2</v>
      </c>
      <c r="N206" s="12">
        <v>0.11356977640709329</v>
      </c>
      <c r="O206" s="12">
        <v>0.11878453038674032</v>
      </c>
      <c r="P206" s="8"/>
      <c r="Q206" s="8"/>
      <c r="R206" s="9"/>
      <c r="S206" s="6"/>
      <c r="T206" s="8"/>
      <c r="U206" s="8"/>
      <c r="V206" s="8"/>
      <c r="W206" s="8"/>
      <c r="X206" s="9"/>
      <c r="Y206" s="19">
        <v>64.910799999999995</v>
      </c>
      <c r="Z206" s="13">
        <v>36.708500000000001</v>
      </c>
      <c r="AA206" s="13">
        <v>43.706616452518098</v>
      </c>
      <c r="AB206" s="13">
        <v>46.937306158617638</v>
      </c>
      <c r="AC206" s="13">
        <v>45.351199999999999</v>
      </c>
      <c r="AD206" s="17">
        <v>86.449200000000005</v>
      </c>
    </row>
    <row r="207" spans="1:30" x14ac:dyDescent="0.2">
      <c r="A207" s="15">
        <v>9</v>
      </c>
      <c r="B207" s="22">
        <v>30</v>
      </c>
      <c r="C207" s="2">
        <v>2020</v>
      </c>
      <c r="D207" s="5">
        <v>44104</v>
      </c>
      <c r="E207" s="14">
        <v>18.383600000000001</v>
      </c>
      <c r="F207" s="6">
        <v>16.2835</v>
      </c>
      <c r="G207" s="6">
        <v>33.457000000000001</v>
      </c>
      <c r="H207" s="8">
        <v>-7.1965628356605804E-2</v>
      </c>
      <c r="I207" s="8">
        <v>0.2287862513426423</v>
      </c>
      <c r="J207" s="8">
        <v>-0.16952573158425832</v>
      </c>
      <c r="K207" s="8"/>
      <c r="L207" s="8"/>
      <c r="M207" s="11">
        <v>0.1199502796768179</v>
      </c>
      <c r="N207" s="12">
        <v>0.13670007710100229</v>
      </c>
      <c r="O207" s="12">
        <v>0.14640883977900551</v>
      </c>
      <c r="P207" s="8"/>
      <c r="Q207" s="8"/>
      <c r="R207" s="9"/>
      <c r="S207" s="6">
        <v>25.922814861850213</v>
      </c>
      <c r="T207" s="8"/>
      <c r="U207" s="8"/>
      <c r="V207" s="8"/>
      <c r="W207" s="8"/>
      <c r="X207" s="9"/>
      <c r="Y207" s="19">
        <v>62.181600000000003</v>
      </c>
      <c r="Z207" s="13">
        <v>28.9756</v>
      </c>
      <c r="AA207" s="13">
        <v>38.527999999999999</v>
      </c>
      <c r="AB207" s="13">
        <v>86.449200000000005</v>
      </c>
      <c r="AC207" s="13">
        <v>36.708500000000001</v>
      </c>
      <c r="AD207" s="17">
        <v>64.910799999999995</v>
      </c>
    </row>
    <row r="208" spans="1:30" x14ac:dyDescent="0.2">
      <c r="A208" s="15">
        <v>10</v>
      </c>
      <c r="B208" s="22">
        <v>7</v>
      </c>
      <c r="C208" s="2">
        <v>2020</v>
      </c>
      <c r="D208" s="5">
        <v>44111</v>
      </c>
      <c r="E208" s="14">
        <v>20.308700000000002</v>
      </c>
      <c r="F208" s="6">
        <v>39.267159999999997</v>
      </c>
      <c r="G208" s="6">
        <v>33.503799999999998</v>
      </c>
      <c r="H208" s="8">
        <v>8.5929108485499464E-2</v>
      </c>
      <c r="I208" s="8">
        <v>0.12137486573576799</v>
      </c>
      <c r="J208" s="8">
        <v>-0.36125126135216951</v>
      </c>
      <c r="K208" s="8"/>
      <c r="L208" s="8"/>
      <c r="M208" s="11">
        <v>5.7799875699192045E-2</v>
      </c>
      <c r="N208" s="12">
        <v>9.0439475713184267E-2</v>
      </c>
      <c r="O208" s="12">
        <v>8.4254143646408833E-2</v>
      </c>
      <c r="P208" s="8"/>
      <c r="Q208" s="8"/>
      <c r="R208" s="9"/>
      <c r="S208" s="6">
        <v>46.762228000800086</v>
      </c>
      <c r="T208" s="8">
        <v>22.920012616920889</v>
      </c>
      <c r="U208" s="8"/>
      <c r="V208" s="8"/>
      <c r="W208" s="8"/>
      <c r="X208" s="9"/>
      <c r="Y208" s="18">
        <v>77.107988165680482</v>
      </c>
      <c r="Z208" s="13">
        <v>26.7012</v>
      </c>
      <c r="AA208" s="13">
        <v>38.982900000000001</v>
      </c>
      <c r="AB208" s="13">
        <v>76.896799999999999</v>
      </c>
      <c r="AC208" s="13">
        <v>38.271807193825552</v>
      </c>
      <c r="AD208" s="17">
        <v>45.351199999999999</v>
      </c>
    </row>
    <row r="209" spans="1:30" x14ac:dyDescent="0.2">
      <c r="A209" s="15">
        <v>10</v>
      </c>
      <c r="B209" s="22">
        <v>14</v>
      </c>
      <c r="C209" s="2">
        <v>2020</v>
      </c>
      <c r="D209" s="5">
        <v>44118</v>
      </c>
      <c r="E209" s="14">
        <v>20.941099999999999</v>
      </c>
      <c r="F209" s="6">
        <v>87.058000000000007</v>
      </c>
      <c r="G209" s="6">
        <v>33.567</v>
      </c>
      <c r="H209" s="8">
        <v>-3.9742212674543503E-2</v>
      </c>
      <c r="I209" s="8">
        <v>1.8829215896885068</v>
      </c>
      <c r="J209" s="8">
        <v>-5.8526740665993948E-2</v>
      </c>
      <c r="K209" s="8"/>
      <c r="L209" s="8"/>
      <c r="M209" s="11">
        <v>7.0229956494717222E-2</v>
      </c>
      <c r="N209" s="12">
        <v>0.10585967617579027</v>
      </c>
      <c r="O209" s="12">
        <v>9.1160220994475127E-2</v>
      </c>
      <c r="P209" s="8"/>
      <c r="Q209" s="8"/>
      <c r="R209" s="9"/>
      <c r="S209" s="6">
        <v>22.924900249015142</v>
      </c>
      <c r="T209" s="8">
        <v>24.93742122699426</v>
      </c>
      <c r="U209" s="8"/>
      <c r="V209" s="8"/>
      <c r="W209" s="8"/>
      <c r="X209" s="9"/>
      <c r="Y209" s="19">
        <v>45.351199999999999</v>
      </c>
      <c r="Z209" s="13">
        <v>49.604300000000002</v>
      </c>
      <c r="AA209" s="13">
        <v>49.604300000000002</v>
      </c>
      <c r="AB209" s="13">
        <v>45.351199999999999</v>
      </c>
      <c r="AC209" s="13">
        <v>45.351199999999999</v>
      </c>
      <c r="AD209" s="17">
        <v>25.791499999999999</v>
      </c>
    </row>
    <row r="210" spans="1:30" x14ac:dyDescent="0.2">
      <c r="A210" s="15">
        <v>10</v>
      </c>
      <c r="B210" s="22">
        <v>21</v>
      </c>
      <c r="C210" s="2">
        <v>2020</v>
      </c>
      <c r="D210" s="5">
        <v>44125</v>
      </c>
      <c r="E210" s="14">
        <v>22.1282</v>
      </c>
      <c r="F210" s="6">
        <v>2.25562</v>
      </c>
      <c r="G210" s="6">
        <v>33.627200000000002</v>
      </c>
      <c r="H210" s="8">
        <v>4.6186895810955961E-2</v>
      </c>
      <c r="I210" s="8">
        <v>-2.9001074113856069E-2</v>
      </c>
      <c r="J210" s="8">
        <v>-0.10898082744702323</v>
      </c>
      <c r="K210" s="8"/>
      <c r="L210" s="8"/>
      <c r="M210" s="11">
        <v>0.10130515848353014</v>
      </c>
      <c r="N210" s="12">
        <v>0.12898997686969932</v>
      </c>
      <c r="O210" s="12">
        <v>0.1395027624309392</v>
      </c>
      <c r="P210" s="8"/>
      <c r="Q210" s="8"/>
      <c r="R210" s="9"/>
      <c r="S210" s="6">
        <v>26.051108000237072</v>
      </c>
      <c r="T210" s="8">
        <v>32.449747092079598</v>
      </c>
      <c r="U210" s="8"/>
      <c r="V210" s="8"/>
      <c r="W210" s="8"/>
      <c r="X210" s="9"/>
      <c r="Y210" s="19">
        <v>86.449200000000005</v>
      </c>
      <c r="Z210" s="13">
        <v>28.9756</v>
      </c>
      <c r="AA210" s="13">
        <v>62.181600000000003</v>
      </c>
      <c r="AB210" s="13">
        <v>38.527999999999999</v>
      </c>
      <c r="AC210" s="13">
        <v>38.527999999999999</v>
      </c>
      <c r="AD210" s="17">
        <v>26.7012</v>
      </c>
    </row>
    <row r="211" spans="1:30" x14ac:dyDescent="0.2">
      <c r="A211" s="15">
        <v>10</v>
      </c>
      <c r="B211" s="22">
        <v>28</v>
      </c>
      <c r="C211" s="2">
        <v>2020</v>
      </c>
      <c r="D211" s="5">
        <v>44132</v>
      </c>
      <c r="E211" s="14"/>
      <c r="F211" s="6"/>
      <c r="G211" s="6"/>
      <c r="H211" s="8"/>
      <c r="I211" s="8"/>
      <c r="J211" s="8"/>
      <c r="K211" s="8"/>
      <c r="L211" s="8"/>
      <c r="M211" s="6"/>
      <c r="N211" s="8"/>
      <c r="O211" s="8"/>
      <c r="P211" s="8"/>
      <c r="Q211" s="8"/>
      <c r="R211" s="9"/>
      <c r="S211" s="6"/>
      <c r="T211" s="8"/>
      <c r="U211" s="8"/>
      <c r="V211" s="8"/>
      <c r="W211" s="8"/>
      <c r="X211" s="9"/>
      <c r="Y211" s="18"/>
      <c r="Z211" s="8"/>
      <c r="AA211" s="8"/>
      <c r="AB211" s="8"/>
      <c r="AC211" s="8"/>
      <c r="AD211" s="9"/>
    </row>
    <row r="212" spans="1:30" x14ac:dyDescent="0.2">
      <c r="A212" s="15">
        <v>11</v>
      </c>
      <c r="B212" s="22">
        <v>4</v>
      </c>
      <c r="C212" s="2">
        <v>2020</v>
      </c>
      <c r="D212" s="5">
        <v>44139</v>
      </c>
      <c r="E212" s="14"/>
      <c r="F212" s="6"/>
      <c r="G212" s="6"/>
      <c r="H212" s="8">
        <v>0.23952738990332975</v>
      </c>
      <c r="I212" s="8">
        <v>0.49731471535982813</v>
      </c>
      <c r="J212" s="8">
        <v>0.79810426540284363</v>
      </c>
      <c r="K212" s="8"/>
      <c r="L212" s="8"/>
      <c r="M212" s="11">
        <v>6.401491609695463E-2</v>
      </c>
      <c r="N212" s="12">
        <v>9.0439475713184267E-2</v>
      </c>
      <c r="O212" s="12">
        <v>9.8066298342541436E-2</v>
      </c>
      <c r="P212" s="8"/>
      <c r="Q212" s="8"/>
      <c r="R212" s="9"/>
      <c r="S212" s="6">
        <v>12.970563524496042</v>
      </c>
      <c r="T212" s="8">
        <v>11.2707277645159</v>
      </c>
      <c r="U212" s="8"/>
      <c r="V212" s="8"/>
      <c r="W212" s="8"/>
      <c r="X212" s="9"/>
      <c r="Y212" s="19">
        <v>38.527999999999999</v>
      </c>
      <c r="Z212" s="13">
        <v>62.181600000000003</v>
      </c>
      <c r="AA212" s="13">
        <v>86.449200000000005</v>
      </c>
      <c r="AB212" s="13">
        <v>28.9756</v>
      </c>
      <c r="AC212" s="13">
        <v>38.527999999999999</v>
      </c>
      <c r="AD212" s="17">
        <v>53.698099999999997</v>
      </c>
    </row>
    <row r="213" spans="1:30" x14ac:dyDescent="0.2">
      <c r="A213" s="15">
        <v>11</v>
      </c>
      <c r="B213" s="22">
        <v>11</v>
      </c>
      <c r="C213" s="2">
        <v>2020</v>
      </c>
      <c r="D213" s="5">
        <v>44146</v>
      </c>
      <c r="E213" s="14">
        <v>15.043699999999999</v>
      </c>
      <c r="F213" s="6">
        <v>3.6476199999999999</v>
      </c>
      <c r="G213" s="6">
        <v>33.4604</v>
      </c>
      <c r="H213" s="8">
        <v>0.21804511278195488</v>
      </c>
      <c r="I213" s="8"/>
      <c r="J213" s="8">
        <v>0.76892028254288591</v>
      </c>
      <c r="K213" s="8"/>
      <c r="L213" s="8"/>
      <c r="M213" s="11">
        <v>0.30640149160969549</v>
      </c>
      <c r="N213" s="12">
        <v>0.33716268311488046</v>
      </c>
      <c r="O213" s="12">
        <v>0.3466850828729281</v>
      </c>
      <c r="P213" s="8"/>
      <c r="Q213" s="8"/>
      <c r="R213" s="9"/>
      <c r="S213" s="6">
        <v>30.268682164415761</v>
      </c>
      <c r="T213" s="8">
        <v>33.662804871548758</v>
      </c>
      <c r="U213" s="8"/>
      <c r="V213" s="8"/>
      <c r="W213" s="8"/>
      <c r="X213" s="9"/>
      <c r="Y213" s="19">
        <v>86.449200000000005</v>
      </c>
      <c r="Z213" s="13">
        <v>38.982900000000001</v>
      </c>
      <c r="AA213" s="13">
        <v>38.527999999999999</v>
      </c>
      <c r="AB213" s="13">
        <v>37.706764141190376</v>
      </c>
      <c r="AC213" s="13">
        <v>76.896799999999999</v>
      </c>
      <c r="AD213" s="17">
        <v>36.708500000000001</v>
      </c>
    </row>
    <row r="214" spans="1:30" x14ac:dyDescent="0.2">
      <c r="A214" s="15">
        <v>11</v>
      </c>
      <c r="B214" s="22">
        <v>18</v>
      </c>
      <c r="C214" s="2">
        <v>2020</v>
      </c>
      <c r="D214" s="5">
        <v>44153</v>
      </c>
      <c r="E214" s="14">
        <v>15.2173</v>
      </c>
      <c r="F214" s="6">
        <v>1.4482600000000001</v>
      </c>
      <c r="G214" s="6">
        <v>33.504300000000001</v>
      </c>
      <c r="H214" s="8">
        <v>0.61546723952738991</v>
      </c>
      <c r="I214" s="8">
        <v>9.989258861439311E-2</v>
      </c>
      <c r="J214" s="8">
        <v>-8.8799192734611496E-2</v>
      </c>
      <c r="K214" s="8"/>
      <c r="L214" s="8"/>
      <c r="M214" s="11">
        <v>0.21317588564325674</v>
      </c>
      <c r="N214" s="12">
        <v>0.25235158057054741</v>
      </c>
      <c r="O214" s="12">
        <v>0.25690607734806625</v>
      </c>
      <c r="P214" s="8"/>
      <c r="Q214" s="8"/>
      <c r="R214" s="9"/>
      <c r="S214" s="6">
        <v>26.873965710784216</v>
      </c>
      <c r="T214" s="8">
        <v>28.310722193756774</v>
      </c>
      <c r="U214" s="8"/>
      <c r="V214" s="8"/>
      <c r="W214" s="8"/>
      <c r="X214" s="9"/>
      <c r="Y214" s="19">
        <v>28.9756</v>
      </c>
      <c r="Z214" s="13">
        <v>53.698099999999997</v>
      </c>
      <c r="AA214" s="13">
        <v>33.5530202333481</v>
      </c>
      <c r="AB214" s="13">
        <v>34.434100000000001</v>
      </c>
      <c r="AC214" s="13">
        <v>30.693593111500295</v>
      </c>
      <c r="AD214" s="17">
        <v>45.351199999999999</v>
      </c>
    </row>
    <row r="215" spans="1:30" x14ac:dyDescent="0.2">
      <c r="A215" s="15">
        <v>11</v>
      </c>
      <c r="B215" s="22">
        <v>25</v>
      </c>
      <c r="C215" s="2">
        <v>2020</v>
      </c>
      <c r="D215" s="5">
        <v>44160</v>
      </c>
      <c r="E215" s="14">
        <v>15.308400000000001</v>
      </c>
      <c r="F215" s="6">
        <v>1.45174</v>
      </c>
      <c r="G215" s="6">
        <v>33.4666</v>
      </c>
      <c r="H215" s="8">
        <v>0.61546723952738991</v>
      </c>
      <c r="I215" s="8">
        <v>3.2223415682062291E-3</v>
      </c>
      <c r="J215" s="8">
        <v>-3.8345105953582238E-2</v>
      </c>
      <c r="K215" s="8"/>
      <c r="L215" s="8"/>
      <c r="M215" s="11">
        <v>0.22317880794701989</v>
      </c>
      <c r="N215" s="12">
        <v>0.22083333333333333</v>
      </c>
      <c r="O215" s="12">
        <v>0.18510762070971495</v>
      </c>
      <c r="P215" s="8"/>
      <c r="Q215" s="8"/>
      <c r="R215" s="9"/>
      <c r="S215" s="6">
        <v>43.929848146961554</v>
      </c>
      <c r="T215" s="8">
        <v>40.440481716191989</v>
      </c>
      <c r="U215" s="8"/>
      <c r="V215" s="8"/>
      <c r="W215" s="8"/>
      <c r="X215" s="9"/>
      <c r="Y215" s="19">
        <v>53.698099999999997</v>
      </c>
      <c r="Z215" s="13">
        <v>34.434100000000001</v>
      </c>
      <c r="AA215" s="13">
        <v>45.351199999999999</v>
      </c>
      <c r="AB215" s="13">
        <v>49.604300000000002</v>
      </c>
      <c r="AC215" s="13">
        <v>25.791499999999999</v>
      </c>
      <c r="AD215" s="17">
        <v>49.604300000000002</v>
      </c>
    </row>
    <row r="216" spans="1:30" x14ac:dyDescent="0.2">
      <c r="A216" s="15">
        <v>12</v>
      </c>
      <c r="B216" s="22">
        <v>2</v>
      </c>
      <c r="C216" s="2">
        <v>2020</v>
      </c>
      <c r="D216" s="5">
        <v>44167</v>
      </c>
      <c r="E216" s="14">
        <v>15.763500000000001</v>
      </c>
      <c r="F216" s="6">
        <v>1.4152</v>
      </c>
      <c r="G216" s="6">
        <v>33.567300000000003</v>
      </c>
      <c r="H216" s="8">
        <v>0.89473684210526316</v>
      </c>
      <c r="I216" s="8">
        <v>0.45435016111707838</v>
      </c>
      <c r="J216" s="8">
        <v>-0.13925327951564076</v>
      </c>
      <c r="K216" s="8"/>
      <c r="L216" s="8"/>
      <c r="M216" s="11">
        <v>0.20110375275938192</v>
      </c>
      <c r="N216" s="12">
        <v>0.23685897435897438</v>
      </c>
      <c r="O216" s="12">
        <v>0.20921952564809709</v>
      </c>
      <c r="P216" s="8"/>
      <c r="Q216" s="8"/>
      <c r="R216" s="9"/>
      <c r="S216" s="6">
        <v>28.959112716434969</v>
      </c>
      <c r="T216" s="8">
        <v>31.742060478796983</v>
      </c>
      <c r="U216" s="8"/>
      <c r="V216" s="8"/>
      <c r="W216" s="8"/>
      <c r="X216" s="9"/>
      <c r="Y216" s="19">
        <v>49.604300000000002</v>
      </c>
      <c r="Z216" s="13">
        <v>45.351199999999999</v>
      </c>
      <c r="AA216" s="13">
        <v>49.604300000000002</v>
      </c>
      <c r="AB216" s="13">
        <v>45.351199999999999</v>
      </c>
      <c r="AC216" s="13">
        <v>47.625500000000002</v>
      </c>
      <c r="AD216" s="17">
        <v>28.9756</v>
      </c>
    </row>
    <row r="217" spans="1:30" x14ac:dyDescent="0.2">
      <c r="A217" s="15">
        <v>12</v>
      </c>
      <c r="B217" s="22">
        <v>9</v>
      </c>
      <c r="C217" s="2">
        <v>2020</v>
      </c>
      <c r="D217" s="5">
        <v>44174</v>
      </c>
      <c r="E217" s="14">
        <v>15.3651</v>
      </c>
      <c r="F217" s="6">
        <v>5.8000000000000003E-2</v>
      </c>
      <c r="G217" s="6">
        <v>33.564900000000002</v>
      </c>
      <c r="H217" s="8">
        <v>0.63694951664876476</v>
      </c>
      <c r="I217" s="8">
        <v>0.12137486573576799</v>
      </c>
      <c r="J217" s="8">
        <v>0.48637739656912221</v>
      </c>
      <c r="K217" s="8"/>
      <c r="L217" s="8"/>
      <c r="M217" s="11">
        <v>0.31147902869757177</v>
      </c>
      <c r="N217" s="12">
        <v>0.29027777777777775</v>
      </c>
      <c r="O217" s="12">
        <v>0.32504964147821291</v>
      </c>
      <c r="P217" s="8"/>
      <c r="Q217" s="8"/>
      <c r="R217" s="9"/>
      <c r="S217" s="6">
        <v>43.656710521308462</v>
      </c>
      <c r="T217" s="8">
        <v>37.034228645243616</v>
      </c>
      <c r="U217" s="8"/>
      <c r="V217" s="8"/>
      <c r="W217" s="8"/>
      <c r="X217" s="9"/>
      <c r="Y217" s="19">
        <v>53.698099999999997</v>
      </c>
      <c r="Z217" s="13">
        <v>34.434100000000001</v>
      </c>
      <c r="AA217" s="13">
        <v>33.5530202333481</v>
      </c>
      <c r="AB217" s="13">
        <v>46.014251956874915</v>
      </c>
      <c r="AC217" s="13">
        <v>49.604300000000002</v>
      </c>
      <c r="AD217" s="17">
        <v>38.527999999999999</v>
      </c>
    </row>
    <row r="218" spans="1:30" x14ac:dyDescent="0.2">
      <c r="A218" s="15">
        <v>12</v>
      </c>
      <c r="B218" s="22">
        <v>10</v>
      </c>
      <c r="C218" s="2">
        <v>2020</v>
      </c>
      <c r="D218" s="5">
        <v>44175</v>
      </c>
      <c r="E218" s="14"/>
      <c r="F218" s="6"/>
      <c r="G218" s="6"/>
      <c r="H218" s="8"/>
      <c r="I218" s="8"/>
      <c r="J218" s="8"/>
      <c r="K218" s="8"/>
      <c r="L218" s="8"/>
      <c r="M218" s="6"/>
      <c r="N218" s="8"/>
      <c r="O218" s="8"/>
      <c r="P218" s="8"/>
      <c r="Q218" s="8"/>
      <c r="R218" s="9"/>
      <c r="S218" s="6">
        <v>25.44306795921036</v>
      </c>
      <c r="T218" s="8"/>
      <c r="U218" s="8"/>
      <c r="V218" s="8"/>
      <c r="W218" s="8"/>
      <c r="X218" s="9"/>
      <c r="Y218" s="19">
        <v>36.708500000000001</v>
      </c>
      <c r="Z218" s="13">
        <v>47.625500000000002</v>
      </c>
      <c r="AA218" s="13">
        <v>25.791499999999999</v>
      </c>
      <c r="AB218" s="13">
        <v>64.910799999999995</v>
      </c>
      <c r="AC218" s="13">
        <v>53.698099999999997</v>
      </c>
      <c r="AD218" s="17">
        <v>64.910799999999995</v>
      </c>
    </row>
    <row r="219" spans="1:30" x14ac:dyDescent="0.2">
      <c r="A219" s="15">
        <v>12</v>
      </c>
      <c r="B219" s="22">
        <v>16</v>
      </c>
      <c r="C219" s="2">
        <v>2020</v>
      </c>
      <c r="D219" s="5">
        <v>44181</v>
      </c>
      <c r="E219" s="14">
        <v>15.382</v>
      </c>
      <c r="F219" s="6">
        <v>26.382459999999998</v>
      </c>
      <c r="G219" s="6">
        <v>33.594099999999997</v>
      </c>
      <c r="H219" s="8">
        <v>0.37537840565085773</v>
      </c>
      <c r="I219" s="8">
        <v>-5.8526740665993948E-2</v>
      </c>
      <c r="J219" s="8">
        <v>-3.6018957345971561E-2</v>
      </c>
      <c r="K219" s="8"/>
      <c r="L219" s="8"/>
      <c r="M219" s="11">
        <v>0.32619573215599706</v>
      </c>
      <c r="N219" s="12">
        <v>0.23685897435897438</v>
      </c>
      <c r="O219" s="12">
        <v>0.34159680088251521</v>
      </c>
      <c r="P219" s="8"/>
      <c r="Q219" s="8"/>
      <c r="R219" s="9"/>
      <c r="S219" s="6">
        <v>30.501545891522706</v>
      </c>
      <c r="T219" s="8"/>
      <c r="U219" s="8"/>
      <c r="V219" s="8"/>
      <c r="W219" s="8"/>
      <c r="X219" s="9"/>
      <c r="Y219" s="18"/>
      <c r="Z219" s="8"/>
      <c r="AA219" s="8"/>
      <c r="AB219" s="8"/>
      <c r="AC219" s="8"/>
      <c r="AD219" s="9"/>
    </row>
    <row r="220" spans="1:30" x14ac:dyDescent="0.2">
      <c r="A220" s="15">
        <v>12</v>
      </c>
      <c r="B220" s="22">
        <v>23</v>
      </c>
      <c r="C220" s="2">
        <v>2020</v>
      </c>
      <c r="D220" s="5">
        <v>44188</v>
      </c>
      <c r="E220" s="14">
        <v>15.894</v>
      </c>
      <c r="F220" s="6">
        <v>47.156320000000001</v>
      </c>
      <c r="G220" s="6">
        <v>33.582700000000003</v>
      </c>
      <c r="H220" s="8"/>
      <c r="I220" s="8"/>
      <c r="J220" s="8"/>
      <c r="K220" s="8"/>
      <c r="L220" s="8"/>
      <c r="M220" s="6"/>
      <c r="N220" s="8"/>
      <c r="O220" s="8"/>
      <c r="P220" s="8"/>
      <c r="Q220" s="8"/>
      <c r="R220" s="9"/>
      <c r="S220" s="6"/>
      <c r="T220" s="8"/>
      <c r="U220" s="8"/>
      <c r="V220" s="8"/>
      <c r="W220" s="8"/>
      <c r="X220" s="9"/>
      <c r="Y220" s="18"/>
      <c r="Z220" s="8"/>
      <c r="AA220" s="8"/>
      <c r="AB220" s="8"/>
      <c r="AC220" s="8"/>
      <c r="AD220" s="9"/>
    </row>
    <row r="221" spans="1:30" x14ac:dyDescent="0.2">
      <c r="A221" s="15">
        <v>12</v>
      </c>
      <c r="B221" s="22">
        <v>30</v>
      </c>
      <c r="C221" s="2">
        <v>2020</v>
      </c>
      <c r="D221" s="5">
        <v>44195</v>
      </c>
      <c r="E221" s="14">
        <v>14.930400000000001</v>
      </c>
      <c r="F221" s="6">
        <v>5.8000000000000003E-2</v>
      </c>
      <c r="G221" s="6">
        <v>33.478999999999999</v>
      </c>
      <c r="H221" s="8"/>
      <c r="I221" s="8"/>
      <c r="J221" s="8"/>
      <c r="K221" s="8"/>
      <c r="L221" s="8"/>
      <c r="M221" s="6"/>
      <c r="N221" s="8"/>
      <c r="O221" s="8"/>
      <c r="P221" s="8"/>
      <c r="Q221" s="8"/>
      <c r="R221" s="9"/>
      <c r="S221" s="6"/>
      <c r="T221" s="8"/>
      <c r="U221" s="8"/>
      <c r="V221" s="8"/>
      <c r="W221" s="8"/>
      <c r="X221" s="9"/>
      <c r="Y221" s="18"/>
      <c r="Z221" s="8"/>
      <c r="AA221" s="8"/>
      <c r="AB221" s="8"/>
      <c r="AC221" s="8"/>
      <c r="AD221" s="9"/>
    </row>
    <row r="222" spans="1:30" x14ac:dyDescent="0.2">
      <c r="A222" s="15">
        <v>1</v>
      </c>
      <c r="B222" s="22">
        <v>6</v>
      </c>
      <c r="C222" s="2">
        <v>2021</v>
      </c>
      <c r="D222" s="5">
        <v>44202</v>
      </c>
      <c r="E222" s="6">
        <v>14.761200000000001</v>
      </c>
      <c r="F222" s="6">
        <v>38.819980000000001</v>
      </c>
      <c r="G222" s="6">
        <v>33.462000000000003</v>
      </c>
      <c r="H222" s="8"/>
      <c r="I222" s="8"/>
      <c r="J222" s="8"/>
      <c r="K222" s="8"/>
      <c r="L222" s="8"/>
      <c r="M222" s="6"/>
      <c r="N222" s="8"/>
      <c r="O222" s="8"/>
      <c r="P222" s="8"/>
      <c r="Q222" s="8"/>
      <c r="R222" s="9"/>
      <c r="S222" s="6"/>
      <c r="T222" s="8"/>
      <c r="U222" s="8"/>
      <c r="V222" s="8"/>
      <c r="W222" s="8"/>
      <c r="X222" s="9"/>
      <c r="Y222" s="18"/>
      <c r="Z222" s="8"/>
      <c r="AA222" s="8"/>
      <c r="AB222" s="8"/>
      <c r="AC222" s="8"/>
      <c r="AD222" s="9"/>
    </row>
    <row r="223" spans="1:30" x14ac:dyDescent="0.2">
      <c r="A223" s="15">
        <v>1</v>
      </c>
      <c r="B223" s="22">
        <v>13</v>
      </c>
      <c r="C223" s="2">
        <v>2021</v>
      </c>
      <c r="D223" s="5">
        <v>44209</v>
      </c>
      <c r="E223" s="6">
        <v>14.7043</v>
      </c>
      <c r="F223" s="6">
        <v>2.1338200000000001</v>
      </c>
      <c r="G223" s="6">
        <v>33.427199999999999</v>
      </c>
      <c r="H223" s="8">
        <v>0.47628657921291634</v>
      </c>
      <c r="I223" s="8">
        <v>0.48637739656912221</v>
      </c>
      <c r="J223" s="8">
        <v>0.42583249243188703</v>
      </c>
      <c r="K223" s="8"/>
      <c r="L223" s="8"/>
      <c r="M223" s="11">
        <v>0.36506410256410254</v>
      </c>
      <c r="N223" s="12">
        <v>0.3499214248297538</v>
      </c>
      <c r="O223" s="8"/>
      <c r="P223" s="8"/>
      <c r="Q223" s="8"/>
      <c r="R223" s="9"/>
      <c r="S223" s="6">
        <v>50.703567097167472</v>
      </c>
      <c r="T223" s="8">
        <v>44.879354027231329</v>
      </c>
      <c r="U223" s="8">
        <v>64.791902545405804</v>
      </c>
      <c r="V223" s="8"/>
      <c r="W223" s="8"/>
      <c r="X223" s="9"/>
      <c r="Y223" s="19">
        <v>57.33169655565046</v>
      </c>
      <c r="Z223" s="13">
        <v>54.712431099506823</v>
      </c>
      <c r="AA223" s="13">
        <v>57.177947598253276</v>
      </c>
      <c r="AB223" s="13">
        <v>54.014048249485143</v>
      </c>
      <c r="AC223" s="13">
        <v>55.854175808102973</v>
      </c>
      <c r="AD223" s="9"/>
    </row>
    <row r="224" spans="1:30" x14ac:dyDescent="0.2">
      <c r="A224" s="15">
        <v>1</v>
      </c>
      <c r="B224" s="22">
        <v>20</v>
      </c>
      <c r="C224" s="2">
        <v>2021</v>
      </c>
      <c r="D224" s="5">
        <v>44216</v>
      </c>
      <c r="E224" s="6">
        <v>14.901899999999999</v>
      </c>
      <c r="F224" s="6">
        <v>5.8000000000000003E-2</v>
      </c>
      <c r="G224" s="6">
        <v>33.530799999999999</v>
      </c>
      <c r="H224" s="8"/>
      <c r="I224" s="8"/>
      <c r="J224" s="8"/>
      <c r="K224" s="8"/>
      <c r="L224" s="8"/>
      <c r="M224" s="6"/>
      <c r="N224" s="8"/>
      <c r="O224" s="8"/>
      <c r="P224" s="8"/>
      <c r="Q224" s="8"/>
      <c r="R224" s="9"/>
      <c r="S224" s="6">
        <v>51.245642560793932</v>
      </c>
      <c r="T224" s="8"/>
      <c r="U224" s="8"/>
      <c r="V224" s="8"/>
      <c r="W224" s="8"/>
      <c r="X224" s="9"/>
      <c r="Y224" s="18"/>
      <c r="Z224" s="8"/>
      <c r="AA224" s="8"/>
      <c r="AB224" s="8"/>
      <c r="AC224" s="8"/>
      <c r="AD224" s="9"/>
    </row>
    <row r="225" spans="1:30" x14ac:dyDescent="0.2">
      <c r="A225" s="15">
        <v>1</v>
      </c>
      <c r="B225" s="22">
        <v>21</v>
      </c>
      <c r="C225" s="2">
        <v>2021</v>
      </c>
      <c r="D225" s="5">
        <v>44217</v>
      </c>
      <c r="E225" s="6">
        <v>15.013500000000001</v>
      </c>
      <c r="F225" s="6">
        <v>5.8000000000000003E-2</v>
      </c>
      <c r="G225" s="6">
        <v>33.531700000000001</v>
      </c>
      <c r="H225" s="8">
        <v>-0.1594349142280525</v>
      </c>
      <c r="I225" s="8">
        <v>-0.17961654894046419</v>
      </c>
      <c r="J225" s="8">
        <v>-0.18970736629667001</v>
      </c>
      <c r="K225" s="8"/>
      <c r="L225" s="8"/>
      <c r="M225" s="11">
        <v>0.28204562178072118</v>
      </c>
      <c r="N225" s="12">
        <v>0.24220085470085473</v>
      </c>
      <c r="O225" s="12">
        <v>0.29229963331587216</v>
      </c>
      <c r="P225" s="8"/>
      <c r="Q225" s="8"/>
      <c r="R225" s="9"/>
      <c r="S225" s="6">
        <v>23.465679654231099</v>
      </c>
      <c r="T225" s="8">
        <v>8.7701768249563106</v>
      </c>
      <c r="U225" s="8">
        <v>25.357945993044233</v>
      </c>
      <c r="V225" s="8"/>
      <c r="W225" s="8"/>
      <c r="X225" s="9"/>
      <c r="Y225" s="19">
        <v>24.341818973020015</v>
      </c>
      <c r="Z225" s="13">
        <v>23.435233536408468</v>
      </c>
      <c r="AA225" s="13">
        <v>22.295160341276848</v>
      </c>
      <c r="AB225" s="13">
        <v>24.133936451897618</v>
      </c>
      <c r="AC225" s="8"/>
      <c r="AD225" s="9"/>
    </row>
    <row r="226" spans="1:30" x14ac:dyDescent="0.2">
      <c r="A226" s="15">
        <v>1</v>
      </c>
      <c r="B226" s="22">
        <v>27</v>
      </c>
      <c r="C226" s="2">
        <v>2021</v>
      </c>
      <c r="D226" s="5">
        <v>44223</v>
      </c>
      <c r="E226" s="6">
        <v>14.3932</v>
      </c>
      <c r="F226" s="6">
        <v>5.8000000000000003E-2</v>
      </c>
      <c r="G226" s="6">
        <v>33.319099999999999</v>
      </c>
      <c r="H226" s="8">
        <v>1.6670030272452068</v>
      </c>
      <c r="I226" s="8">
        <v>2.403632694248234</v>
      </c>
      <c r="J226" s="8">
        <v>-0.17961654894046419</v>
      </c>
      <c r="K226" s="8"/>
      <c r="L226" s="8"/>
      <c r="M226" s="11">
        <v>0.48072111846946286</v>
      </c>
      <c r="N226" s="12">
        <v>0.49326923076923079</v>
      </c>
      <c r="O226" s="12">
        <v>0.46845835631549926</v>
      </c>
      <c r="P226" s="8"/>
      <c r="Q226" s="8"/>
      <c r="R226" s="9"/>
      <c r="S226" s="6">
        <v>41.71949267967274</v>
      </c>
      <c r="T226" s="8">
        <v>62.273086048358209</v>
      </c>
      <c r="U226" s="8"/>
      <c r="V226" s="8"/>
      <c r="W226" s="8"/>
      <c r="X226" s="9"/>
      <c r="Y226" s="19">
        <v>59.1108027327071</v>
      </c>
      <c r="Z226" s="13">
        <v>55.107813834329633</v>
      </c>
      <c r="AA226" s="13">
        <v>60.362081513828244</v>
      </c>
      <c r="AB226" s="13">
        <v>55.358442503639012</v>
      </c>
      <c r="AC226" s="13">
        <v>59.053678513968123</v>
      </c>
      <c r="AD226" s="17">
        <v>48.998098581249089</v>
      </c>
    </row>
    <row r="227" spans="1:30" x14ac:dyDescent="0.2">
      <c r="A227" s="15">
        <v>2</v>
      </c>
      <c r="B227" s="22">
        <v>3</v>
      </c>
      <c r="C227" s="2">
        <v>2021</v>
      </c>
      <c r="D227" s="5">
        <v>44230</v>
      </c>
      <c r="E227" s="6"/>
      <c r="F227" s="6"/>
      <c r="G227" s="6"/>
      <c r="H227" s="8">
        <v>0.27447023208879917</v>
      </c>
      <c r="I227" s="8">
        <v>0.23410696266397582</v>
      </c>
      <c r="J227" s="8">
        <v>6.2563067608476297E-2</v>
      </c>
      <c r="K227" s="8"/>
      <c r="L227" s="8"/>
      <c r="M227" s="11">
        <v>0.28204562178072118</v>
      </c>
      <c r="N227" s="12">
        <v>0.34369658119658125</v>
      </c>
      <c r="O227" s="12">
        <v>0.33608108108108109</v>
      </c>
      <c r="P227" s="8"/>
      <c r="Q227" s="8"/>
      <c r="R227" s="9"/>
      <c r="S227" s="6">
        <v>35.670422062792646</v>
      </c>
      <c r="T227" s="8">
        <v>25.707412013328273</v>
      </c>
      <c r="U227" s="8">
        <v>53.485141046915238</v>
      </c>
      <c r="V227" s="8"/>
      <c r="W227" s="8"/>
      <c r="X227" s="9"/>
      <c r="Y227" s="19">
        <v>48.43616567036721</v>
      </c>
      <c r="Z227" s="13">
        <v>46.212282949046397</v>
      </c>
      <c r="AA227" s="13">
        <v>48.990174672489083</v>
      </c>
      <c r="AB227" s="13">
        <v>47.625545851528379</v>
      </c>
      <c r="AC227" s="13">
        <v>48.541026766125498</v>
      </c>
      <c r="AD227" s="17">
        <v>46.255667690507543</v>
      </c>
    </row>
    <row r="228" spans="1:30" x14ac:dyDescent="0.2">
      <c r="A228" s="15">
        <v>2</v>
      </c>
      <c r="B228" s="22">
        <v>10</v>
      </c>
      <c r="C228" s="2">
        <v>2021</v>
      </c>
      <c r="D228" s="5">
        <v>44237</v>
      </c>
      <c r="E228" s="6"/>
      <c r="F228" s="6"/>
      <c r="G228" s="6"/>
      <c r="H228" s="8"/>
      <c r="I228" s="8"/>
      <c r="J228" s="8"/>
      <c r="K228" s="8"/>
      <c r="L228" s="8"/>
      <c r="M228" s="6"/>
      <c r="N228" s="8"/>
      <c r="O228" s="8"/>
      <c r="P228" s="8"/>
      <c r="Q228" s="8"/>
      <c r="R228" s="9"/>
      <c r="S228" s="6"/>
      <c r="T228" s="8"/>
      <c r="U228" s="8"/>
      <c r="V228" s="8"/>
      <c r="W228" s="8"/>
      <c r="X228" s="9"/>
      <c r="Y228" s="18"/>
      <c r="Z228" s="8"/>
      <c r="AA228" s="8"/>
      <c r="AB228" s="8"/>
      <c r="AC228" s="8"/>
      <c r="AD228" s="9"/>
    </row>
    <row r="229" spans="1:30" x14ac:dyDescent="0.2">
      <c r="A229" s="15">
        <v>2</v>
      </c>
      <c r="B229" s="22">
        <v>11</v>
      </c>
      <c r="C229" s="2">
        <v>2021</v>
      </c>
      <c r="D229" s="5">
        <v>44238</v>
      </c>
      <c r="E229" s="6"/>
      <c r="F229" s="6"/>
      <c r="G229" s="6"/>
      <c r="H229" s="8">
        <v>-0.12916246215943492</v>
      </c>
      <c r="I229" s="8">
        <v>6.2563067608476297E-2</v>
      </c>
      <c r="J229" s="8">
        <v>-0.2199798183652876</v>
      </c>
      <c r="K229" s="8"/>
      <c r="L229" s="8"/>
      <c r="M229" s="11">
        <v>0.25997056659308315</v>
      </c>
      <c r="N229" s="12">
        <v>0.25288461538461537</v>
      </c>
      <c r="O229" s="12">
        <v>0.22576668505239936</v>
      </c>
      <c r="P229" s="8"/>
      <c r="Q229" s="8"/>
      <c r="R229" s="9"/>
      <c r="S229" s="6">
        <v>43.791080466866134</v>
      </c>
      <c r="T229" s="8">
        <v>40.956778251970384</v>
      </c>
      <c r="U229" s="8">
        <v>49.071235364139511</v>
      </c>
      <c r="V229" s="8"/>
      <c r="W229" s="8"/>
      <c r="X229" s="9"/>
      <c r="Y229" s="19">
        <v>49.325718758895533</v>
      </c>
      <c r="Z229" s="13">
        <v>71.030968958514663</v>
      </c>
      <c r="AA229" s="13">
        <v>50.809679767103354</v>
      </c>
      <c r="AB229" s="13">
        <v>58.15129449838188</v>
      </c>
      <c r="AC229" s="13">
        <v>45.341524060260355</v>
      </c>
      <c r="AD229" s="9"/>
    </row>
    <row r="230" spans="1:30" x14ac:dyDescent="0.2">
      <c r="A230" s="15">
        <v>2</v>
      </c>
      <c r="B230" s="22">
        <v>17</v>
      </c>
      <c r="C230" s="2">
        <v>2021</v>
      </c>
      <c r="D230" s="5">
        <v>44244</v>
      </c>
      <c r="E230" s="6"/>
      <c r="F230" s="6"/>
      <c r="G230" s="6"/>
      <c r="H230" s="8"/>
      <c r="I230" s="8"/>
      <c r="J230" s="8"/>
      <c r="K230" s="8"/>
      <c r="L230" s="8"/>
      <c r="M230" s="6"/>
      <c r="N230" s="8"/>
      <c r="O230" s="8"/>
      <c r="P230" s="8"/>
      <c r="Q230" s="8"/>
      <c r="R230" s="9"/>
      <c r="S230" s="6"/>
      <c r="T230" s="8"/>
      <c r="U230" s="8"/>
      <c r="V230" s="8"/>
      <c r="W230" s="8"/>
      <c r="X230" s="9"/>
      <c r="Y230" s="18"/>
      <c r="Z230" s="8"/>
      <c r="AA230" s="8"/>
      <c r="AB230" s="8"/>
      <c r="AC230" s="8"/>
      <c r="AD230" s="9"/>
    </row>
    <row r="231" spans="1:30" x14ac:dyDescent="0.2">
      <c r="A231" s="15">
        <v>2</v>
      </c>
      <c r="B231" s="22">
        <v>24</v>
      </c>
      <c r="C231" s="2">
        <v>2021</v>
      </c>
      <c r="D231" s="5">
        <v>44251</v>
      </c>
      <c r="E231" s="6">
        <v>14.7538</v>
      </c>
      <c r="F231" s="6">
        <v>5.8000000000000003E-2</v>
      </c>
      <c r="G231" s="6">
        <v>25.303799999999999</v>
      </c>
      <c r="H231" s="8"/>
      <c r="I231" s="8"/>
      <c r="J231" s="8"/>
      <c r="K231" s="8"/>
      <c r="L231" s="8"/>
      <c r="M231" s="6"/>
      <c r="N231" s="8"/>
      <c r="O231" s="8"/>
      <c r="P231" s="8"/>
      <c r="Q231" s="8"/>
      <c r="R231" s="9"/>
      <c r="S231" s="6"/>
      <c r="T231" s="8"/>
      <c r="U231" s="8"/>
      <c r="V231" s="8"/>
      <c r="W231" s="8"/>
      <c r="X231" s="9"/>
      <c r="Y231" s="18"/>
      <c r="Z231" s="8"/>
      <c r="AA231" s="8"/>
      <c r="AB231" s="8"/>
      <c r="AC231" s="8"/>
      <c r="AD231" s="9"/>
    </row>
    <row r="232" spans="1:30" x14ac:dyDescent="0.2">
      <c r="A232" s="15">
        <v>2</v>
      </c>
      <c r="B232" s="22">
        <v>25</v>
      </c>
      <c r="C232" s="2">
        <v>2021</v>
      </c>
      <c r="D232" s="5">
        <v>44252</v>
      </c>
      <c r="E232" s="6">
        <v>14.7454</v>
      </c>
      <c r="F232" s="6">
        <v>5.8000000000000003E-2</v>
      </c>
      <c r="G232" s="6">
        <v>25.2742</v>
      </c>
      <c r="H232" s="8">
        <v>0.45610494450050459</v>
      </c>
      <c r="I232" s="8">
        <v>0.73864783047426852</v>
      </c>
      <c r="J232" s="8">
        <v>1.7933649289099527</v>
      </c>
      <c r="K232" s="8"/>
      <c r="L232" s="8"/>
      <c r="M232" s="11">
        <v>0.21582045621780721</v>
      </c>
      <c r="N232" s="12">
        <v>0.26356837606837608</v>
      </c>
      <c r="O232" s="12">
        <v>0.46433973240255966</v>
      </c>
      <c r="P232" s="8"/>
      <c r="Q232" s="8"/>
      <c r="R232" s="9"/>
      <c r="S232" s="6">
        <v>42.155570459856349</v>
      </c>
      <c r="T232" s="8">
        <v>39.803391681034263</v>
      </c>
      <c r="U232" s="8">
        <v>85.594560546789936</v>
      </c>
      <c r="V232" s="8"/>
      <c r="W232" s="8"/>
      <c r="X232" s="9"/>
      <c r="Y232" s="19">
        <v>44.877953316253922</v>
      </c>
      <c r="Z232" s="13">
        <v>49.272918479837543</v>
      </c>
      <c r="AA232" s="13">
        <v>65.82059679767103</v>
      </c>
      <c r="AB232" s="13">
        <v>54.933436304795528</v>
      </c>
      <c r="AC232" s="13">
        <v>56.768319438350169</v>
      </c>
      <c r="AD232" s="9"/>
    </row>
    <row r="233" spans="1:30" x14ac:dyDescent="0.2">
      <c r="A233" s="15">
        <v>2</v>
      </c>
      <c r="B233" s="22">
        <v>29</v>
      </c>
      <c r="C233" s="2">
        <v>2021</v>
      </c>
      <c r="D233" s="5" t="s">
        <v>1</v>
      </c>
      <c r="E233" s="6">
        <v>14.6942</v>
      </c>
      <c r="F233" s="6">
        <v>5.8000000000000003E-2</v>
      </c>
      <c r="G233" s="6">
        <v>33.464100000000002</v>
      </c>
      <c r="H233" s="8"/>
      <c r="I233" s="8"/>
      <c r="J233" s="8"/>
      <c r="K233" s="8"/>
      <c r="L233" s="8"/>
      <c r="M233" s="6"/>
      <c r="N233" s="8"/>
      <c r="O233" s="8"/>
      <c r="P233" s="8"/>
      <c r="Q233" s="8"/>
      <c r="R233" s="9"/>
      <c r="S233" s="6">
        <v>18.464642492997648</v>
      </c>
      <c r="T233" s="8"/>
      <c r="U233" s="8"/>
      <c r="V233" s="8"/>
      <c r="W233" s="8"/>
      <c r="X233" s="9"/>
      <c r="Y233" s="18"/>
      <c r="Z233" s="8"/>
      <c r="AA233" s="8"/>
      <c r="AB233" s="8"/>
      <c r="AC233" s="8"/>
      <c r="AD233" s="9"/>
    </row>
    <row r="234" spans="1:30" x14ac:dyDescent="0.2">
      <c r="A234" s="15">
        <v>3</v>
      </c>
      <c r="B234" s="22">
        <v>3</v>
      </c>
      <c r="C234" s="2">
        <v>2021</v>
      </c>
      <c r="D234" s="5">
        <v>44258</v>
      </c>
      <c r="E234" s="6">
        <v>14.243499999999999</v>
      </c>
      <c r="F234" s="6">
        <v>4.1069800000000001</v>
      </c>
      <c r="G234" s="6">
        <v>33.4861</v>
      </c>
      <c r="H234" s="8">
        <v>-7.6086956521739135E-2</v>
      </c>
      <c r="I234" s="8">
        <v>1.646821392532795</v>
      </c>
      <c r="J234" s="8">
        <v>0.77901109989909179</v>
      </c>
      <c r="K234" s="8">
        <v>2.3810426540284357</v>
      </c>
      <c r="L234" s="8"/>
      <c r="M234" s="11">
        <v>0.35562913907284771</v>
      </c>
      <c r="N234" s="12">
        <v>0.34369658119658125</v>
      </c>
      <c r="O234" s="12">
        <v>0.38289703315881329</v>
      </c>
      <c r="P234" s="8"/>
      <c r="Q234" s="8"/>
      <c r="R234" s="9"/>
      <c r="S234" s="6">
        <v>39.045815782052706</v>
      </c>
      <c r="T234" s="8">
        <v>62.098707560110583</v>
      </c>
      <c r="U234" s="8">
        <v>52.508897900986497</v>
      </c>
      <c r="V234" s="8"/>
      <c r="W234" s="8"/>
      <c r="X234" s="9"/>
      <c r="Y234" s="19">
        <v>34.314258775747028</v>
      </c>
      <c r="Z234" s="13">
        <v>43.380113141862495</v>
      </c>
      <c r="AA234" s="13">
        <v>34.247205060311856</v>
      </c>
      <c r="AB234" s="13">
        <v>38.384451309208593</v>
      </c>
      <c r="AC234" s="8"/>
      <c r="AD234" s="9"/>
    </row>
    <row r="235" spans="1:30" x14ac:dyDescent="0.2">
      <c r="A235" s="15">
        <v>3</v>
      </c>
      <c r="B235" s="22">
        <v>10</v>
      </c>
      <c r="C235" s="2">
        <v>2021</v>
      </c>
      <c r="D235" s="5">
        <v>44265</v>
      </c>
      <c r="E235" s="6">
        <v>15.1935</v>
      </c>
      <c r="F235" s="6">
        <v>4.7786200000000001</v>
      </c>
      <c r="G235" s="6">
        <v>33.420200000000001</v>
      </c>
      <c r="H235" s="8">
        <v>1.1927346115035318</v>
      </c>
      <c r="I235" s="8">
        <v>1.2129162462159435</v>
      </c>
      <c r="J235" s="8">
        <v>1.2341232227488153</v>
      </c>
      <c r="K235" s="8"/>
      <c r="L235" s="8"/>
      <c r="M235" s="11">
        <v>0.53958793230316415</v>
      </c>
      <c r="N235" s="12">
        <v>0.56271367521367521</v>
      </c>
      <c r="O235" s="12">
        <v>0.70563430777716496</v>
      </c>
      <c r="P235" s="8"/>
      <c r="Q235" s="8"/>
      <c r="R235" s="9"/>
      <c r="S235" s="6">
        <v>60.843170844628709</v>
      </c>
      <c r="T235" s="8"/>
      <c r="U235" s="8"/>
      <c r="V235" s="8"/>
      <c r="W235" s="8"/>
      <c r="X235" s="9"/>
      <c r="Y235" s="19">
        <v>47.991389126103044</v>
      </c>
      <c r="Z235" s="13"/>
      <c r="AA235" s="13">
        <v>40.347525473071322</v>
      </c>
      <c r="AB235" s="13">
        <v>37.465063253898208</v>
      </c>
      <c r="AC235" s="13">
        <v>38.02837501828288</v>
      </c>
      <c r="AD235" s="9"/>
    </row>
    <row r="236" spans="1:30" x14ac:dyDescent="0.2">
      <c r="A236" s="15">
        <v>3</v>
      </c>
      <c r="B236" s="22">
        <v>17</v>
      </c>
      <c r="C236" s="2">
        <v>2021</v>
      </c>
      <c r="D236" s="5">
        <v>44272</v>
      </c>
      <c r="E236" s="6">
        <v>14.026300000000001</v>
      </c>
      <c r="F236" s="6">
        <v>6.2889400000000002</v>
      </c>
      <c r="G236" s="6">
        <v>33.281300000000002</v>
      </c>
      <c r="H236" s="8"/>
      <c r="I236" s="8"/>
      <c r="J236" s="8"/>
      <c r="K236" s="8"/>
      <c r="L236" s="8"/>
      <c r="M236" s="6"/>
      <c r="N236" s="8"/>
      <c r="O236" s="8"/>
      <c r="P236" s="8"/>
      <c r="Q236" s="8"/>
      <c r="R236" s="9"/>
      <c r="S236" s="6">
        <v>59.018548348674962</v>
      </c>
      <c r="T236" s="8">
        <v>87.92717030295772</v>
      </c>
      <c r="U236" s="8"/>
      <c r="V236" s="8"/>
      <c r="W236" s="8"/>
      <c r="X236" s="9"/>
      <c r="Y236" s="18"/>
      <c r="Z236" s="8"/>
      <c r="AA236" s="8"/>
      <c r="AB236" s="8"/>
      <c r="AC236" s="8"/>
      <c r="AD236" s="9"/>
    </row>
    <row r="237" spans="1:30" x14ac:dyDescent="0.2">
      <c r="A237" s="15">
        <v>3</v>
      </c>
      <c r="B237" s="22">
        <v>19</v>
      </c>
      <c r="C237" s="2">
        <v>2021</v>
      </c>
      <c r="D237" s="5">
        <v>44274</v>
      </c>
      <c r="E237" s="6">
        <v>12.5275</v>
      </c>
      <c r="F237" s="6">
        <v>4.1191599999999999</v>
      </c>
      <c r="G237" s="6">
        <v>33.503599999999999</v>
      </c>
      <c r="H237" s="8">
        <v>5.7739656912209885</v>
      </c>
      <c r="I237" s="8">
        <v>5.4805687203791464</v>
      </c>
      <c r="J237" s="8"/>
      <c r="K237" s="8"/>
      <c r="L237" s="8"/>
      <c r="M237" s="11">
        <v>0.70883002207505519</v>
      </c>
      <c r="N237" s="12">
        <v>0.76570512820512815</v>
      </c>
      <c r="O237" s="12">
        <v>0.84352730281301713</v>
      </c>
      <c r="P237" s="8"/>
      <c r="Q237" s="8"/>
      <c r="R237" s="9"/>
      <c r="S237" s="6">
        <v>46.186980518523882</v>
      </c>
      <c r="T237" s="8">
        <v>144.43299124885996</v>
      </c>
      <c r="U237" s="8">
        <v>141.8788524503513</v>
      </c>
      <c r="V237" s="8"/>
      <c r="W237" s="8"/>
      <c r="X237" s="9"/>
      <c r="Y237" s="19">
        <v>31.97943353259322</v>
      </c>
      <c r="Z237" s="13">
        <v>75.122758326216925</v>
      </c>
      <c r="AA237" s="13">
        <v>65.365720524017462</v>
      </c>
      <c r="AB237" s="13">
        <v>87.654657933042216</v>
      </c>
      <c r="AC237" s="13">
        <v>55.397103992979382</v>
      </c>
      <c r="AD237" s="17">
        <v>64.081468480327644</v>
      </c>
    </row>
    <row r="238" spans="1:30" x14ac:dyDescent="0.2">
      <c r="A238" s="15">
        <v>3</v>
      </c>
      <c r="B238" s="22">
        <v>24</v>
      </c>
      <c r="C238" s="2">
        <v>2021</v>
      </c>
      <c r="D238" s="5">
        <v>44279</v>
      </c>
      <c r="E238" s="6">
        <v>14.7279</v>
      </c>
      <c r="F238" s="6">
        <v>9.0868599999999997</v>
      </c>
      <c r="G238" s="6">
        <v>33.449300000000001</v>
      </c>
      <c r="H238" s="8"/>
      <c r="I238" s="8"/>
      <c r="J238" s="8"/>
      <c r="K238" s="8"/>
      <c r="L238" s="8"/>
      <c r="M238" s="6"/>
      <c r="N238" s="8"/>
      <c r="O238" s="8"/>
      <c r="P238" s="8"/>
      <c r="Q238" s="8"/>
      <c r="R238" s="9"/>
      <c r="S238" s="6"/>
      <c r="T238" s="8"/>
      <c r="U238" s="8"/>
      <c r="V238" s="8"/>
      <c r="W238" s="8"/>
      <c r="X238" s="9"/>
      <c r="Y238" s="18"/>
      <c r="Z238" s="8"/>
      <c r="AA238" s="8"/>
      <c r="AB238" s="8"/>
      <c r="AC238" s="8"/>
      <c r="AD238" s="9"/>
    </row>
    <row r="239" spans="1:30" x14ac:dyDescent="0.2">
      <c r="A239" s="15">
        <v>3</v>
      </c>
      <c r="B239" s="22">
        <v>31</v>
      </c>
      <c r="C239" s="2">
        <v>2021</v>
      </c>
      <c r="D239" s="5">
        <v>44286</v>
      </c>
      <c r="E239" s="6">
        <v>15.4184</v>
      </c>
      <c r="F239" s="6">
        <v>45.339759999999998</v>
      </c>
      <c r="G239" s="6">
        <v>33.522799999999997</v>
      </c>
      <c r="H239" s="8">
        <v>0.27971311475409838</v>
      </c>
      <c r="I239" s="8">
        <v>-0.22233606557377047</v>
      </c>
      <c r="J239" s="8"/>
      <c r="K239" s="8"/>
      <c r="L239" s="8"/>
      <c r="M239" s="11">
        <v>0.22317880794701989</v>
      </c>
      <c r="N239" s="12">
        <v>0.19946581196581198</v>
      </c>
      <c r="O239" s="12">
        <v>0.18715664644236077</v>
      </c>
      <c r="P239" s="8"/>
      <c r="Q239" s="8"/>
      <c r="R239" s="9"/>
      <c r="S239" s="6">
        <v>25.689559017151556</v>
      </c>
      <c r="T239" s="8">
        <v>27.626255333312926</v>
      </c>
      <c r="U239" s="8">
        <v>7.0105508794267957</v>
      </c>
      <c r="V239" s="8">
        <v>68.386425223156692</v>
      </c>
      <c r="W239" s="8">
        <v>51.91089161</v>
      </c>
      <c r="X239" s="9"/>
      <c r="Y239" s="19">
        <v>35.220844212358578</v>
      </c>
      <c r="Z239" s="13">
        <v>27.968160719466201</v>
      </c>
      <c r="AA239" s="13">
        <v>29.65026478375993</v>
      </c>
      <c r="AB239" s="13">
        <v>24.133936451897618</v>
      </c>
      <c r="AC239" s="8"/>
      <c r="AD239" s="9"/>
    </row>
    <row r="240" spans="1:30" x14ac:dyDescent="0.2">
      <c r="A240" s="15">
        <v>4</v>
      </c>
      <c r="B240" s="22">
        <v>5</v>
      </c>
      <c r="C240" s="2">
        <v>2021</v>
      </c>
      <c r="D240" s="5">
        <v>44291</v>
      </c>
      <c r="E240" s="6">
        <v>16.502099999999999</v>
      </c>
      <c r="F240" s="6">
        <v>3.7798600000000002</v>
      </c>
      <c r="G240" s="6">
        <v>33.564999999999998</v>
      </c>
      <c r="H240" s="8"/>
      <c r="I240" s="8"/>
      <c r="J240" s="8"/>
      <c r="K240" s="8"/>
      <c r="L240" s="8"/>
      <c r="M240" s="11">
        <v>0.10993656922228352</v>
      </c>
      <c r="N240" s="12">
        <v>0.36613272311212813</v>
      </c>
      <c r="O240" s="12">
        <v>4.3788300835654603E-2</v>
      </c>
      <c r="P240" s="8"/>
      <c r="Q240" s="8"/>
      <c r="R240" s="9"/>
      <c r="S240" s="6">
        <v>41.452087654398326</v>
      </c>
      <c r="T240" s="8">
        <v>17.282412624959981</v>
      </c>
      <c r="U240" s="8">
        <v>20.635219140212246</v>
      </c>
      <c r="V240" s="8">
        <v>67.797633198062485</v>
      </c>
      <c r="W240" s="8">
        <v>110.12752546602677</v>
      </c>
      <c r="X240" s="9"/>
      <c r="Y240" s="19">
        <v>38.206305152291492</v>
      </c>
      <c r="Z240" s="13">
        <v>37.163391557496368</v>
      </c>
      <c r="AA240" s="13">
        <v>40.313734093900834</v>
      </c>
      <c r="AB240" s="8"/>
      <c r="AC240" s="8"/>
      <c r="AD240" s="9"/>
    </row>
    <row r="241" spans="1:30" x14ac:dyDescent="0.2">
      <c r="A241" s="15">
        <v>4</v>
      </c>
      <c r="B241" s="22">
        <v>7</v>
      </c>
      <c r="C241" s="2">
        <v>2021</v>
      </c>
      <c r="D241" s="5">
        <v>44293</v>
      </c>
      <c r="E241" s="6">
        <v>16.437899999999999</v>
      </c>
      <c r="F241" s="6">
        <v>5.5546600000000002</v>
      </c>
      <c r="G241" s="6">
        <v>33.565300000000001</v>
      </c>
      <c r="H241" s="8"/>
      <c r="I241" s="8"/>
      <c r="J241" s="8"/>
      <c r="K241" s="8"/>
      <c r="L241" s="8"/>
      <c r="M241" s="11">
        <v>0.17902869757174392</v>
      </c>
      <c r="N241" s="12">
        <v>5.0287356321839081E-2</v>
      </c>
      <c r="O241" s="12"/>
      <c r="P241" s="8"/>
      <c r="Q241" s="8"/>
      <c r="R241" s="9"/>
      <c r="S241" s="6">
        <v>66.932907446238147</v>
      </c>
      <c r="T241" s="8">
        <v>61.012845048301074</v>
      </c>
      <c r="U241" s="8">
        <v>52.913024359855058</v>
      </c>
      <c r="V241" s="8">
        <v>21.334543554864666</v>
      </c>
      <c r="W241" s="8">
        <v>52.332541242924393</v>
      </c>
      <c r="X241" s="9"/>
      <c r="Y241" s="19">
        <v>22.639126103045832</v>
      </c>
      <c r="Z241" s="13">
        <v>49.59022338265158</v>
      </c>
      <c r="AA241" s="13">
        <v>46.124454148471621</v>
      </c>
      <c r="AB241" s="13">
        <v>51.945425125036778</v>
      </c>
      <c r="AC241" s="13">
        <v>44.975866608161482</v>
      </c>
      <c r="AD241" s="9"/>
    </row>
    <row r="242" spans="1:30" x14ac:dyDescent="0.2">
      <c r="A242" s="15">
        <v>4</v>
      </c>
      <c r="B242" s="22">
        <v>14</v>
      </c>
      <c r="C242" s="2">
        <v>2021</v>
      </c>
      <c r="D242" s="5">
        <v>44300</v>
      </c>
      <c r="E242" s="6">
        <v>17.096599999999999</v>
      </c>
      <c r="F242" s="6">
        <v>4.8812800000000003</v>
      </c>
      <c r="G242" s="6">
        <v>33.576500000000003</v>
      </c>
      <c r="H242" s="8">
        <v>0.29465186680121092</v>
      </c>
      <c r="I242" s="8">
        <v>-0.12916246215943492</v>
      </c>
      <c r="J242" s="8">
        <v>-7.8893442622950824E-2</v>
      </c>
      <c r="K242" s="8"/>
      <c r="L242" s="8"/>
      <c r="M242" s="11">
        <v>0.20110375275938192</v>
      </c>
      <c r="N242" s="12">
        <v>0.22576668505239936</v>
      </c>
      <c r="O242" s="8"/>
      <c r="P242" s="8"/>
      <c r="Q242" s="8"/>
      <c r="R242" s="9"/>
      <c r="S242" s="6">
        <v>39.773099897604169</v>
      </c>
      <c r="T242" s="8">
        <v>37.995366657229184</v>
      </c>
      <c r="U242" s="8">
        <v>16.230348214124085</v>
      </c>
      <c r="V242" s="8"/>
      <c r="W242" s="8"/>
      <c r="X242" s="9"/>
      <c r="Y242" s="19">
        <v>47.946911471676628</v>
      </c>
      <c r="Z242" s="13">
        <v>25.248404409631565</v>
      </c>
      <c r="AA242" s="13">
        <v>47.943959243085871</v>
      </c>
      <c r="AB242" s="13">
        <v>25.053324507208004</v>
      </c>
      <c r="AC242" s="13">
        <v>25.230364194822293</v>
      </c>
      <c r="AD242" s="9"/>
    </row>
    <row r="243" spans="1:30" x14ac:dyDescent="0.2">
      <c r="A243" s="15">
        <v>4</v>
      </c>
      <c r="B243" s="22">
        <v>21</v>
      </c>
      <c r="C243" s="2">
        <v>2021</v>
      </c>
      <c r="D243" s="5">
        <v>44307</v>
      </c>
      <c r="E243" s="6">
        <v>17.105599999999999</v>
      </c>
      <c r="F243" s="6">
        <v>7.44604</v>
      </c>
      <c r="G243" s="6">
        <v>33.585099999999997</v>
      </c>
      <c r="H243" s="8">
        <v>-5.8401639344262291E-2</v>
      </c>
      <c r="I243" s="8"/>
      <c r="J243" s="8"/>
      <c r="K243" s="8"/>
      <c r="L243" s="8"/>
      <c r="M243" s="11">
        <v>0.2387743732590529</v>
      </c>
      <c r="N243" s="12">
        <v>0.2719404186795491</v>
      </c>
      <c r="O243" s="8"/>
      <c r="P243" s="8"/>
      <c r="Q243" s="8"/>
      <c r="R243" s="9"/>
      <c r="S243" s="6">
        <v>29.205451344434664</v>
      </c>
      <c r="T243" s="8"/>
      <c r="U243" s="8"/>
      <c r="V243" s="8"/>
      <c r="W243" s="8"/>
      <c r="X243" s="9"/>
      <c r="Y243" s="19">
        <v>132.45445488186735</v>
      </c>
      <c r="Z243" s="13">
        <v>59.562663185378604</v>
      </c>
      <c r="AA243" s="13">
        <v>30.795123726346439</v>
      </c>
      <c r="AB243" s="13">
        <v>30.569652839070315</v>
      </c>
      <c r="AC243" s="13">
        <v>32.543513236799768</v>
      </c>
      <c r="AD243" s="9"/>
    </row>
    <row r="244" spans="1:30" x14ac:dyDescent="0.2">
      <c r="A244" s="15">
        <v>4</v>
      </c>
      <c r="B244" s="22">
        <v>28</v>
      </c>
      <c r="C244" s="2">
        <v>2021</v>
      </c>
      <c r="D244" s="5">
        <v>44314</v>
      </c>
      <c r="E244" s="6">
        <v>15.5974</v>
      </c>
      <c r="F244" s="6">
        <v>7.2650800000000002</v>
      </c>
      <c r="G244" s="6">
        <v>31.056100000000001</v>
      </c>
      <c r="H244" s="8">
        <v>5.7364928909952608</v>
      </c>
      <c r="I244" s="8"/>
      <c r="J244" s="8"/>
      <c r="K244" s="8"/>
      <c r="L244" s="8"/>
      <c r="M244" s="11">
        <v>0.36917539988968567</v>
      </c>
      <c r="N244" s="8"/>
      <c r="O244" s="8"/>
      <c r="P244" s="8"/>
      <c r="Q244" s="8"/>
      <c r="R244" s="9"/>
      <c r="S244" s="6">
        <v>66.104664990382304</v>
      </c>
      <c r="T244" s="8">
        <v>155.66539611274771</v>
      </c>
      <c r="U244" s="8">
        <v>145.66184278327069</v>
      </c>
      <c r="V244" s="8"/>
      <c r="W244" s="8"/>
      <c r="X244" s="9"/>
      <c r="Y244" s="19">
        <v>74.677981781952752</v>
      </c>
      <c r="Z244" s="13">
        <v>72.390847113431974</v>
      </c>
      <c r="AA244" s="13">
        <v>58.542576419213972</v>
      </c>
      <c r="AB244" s="13">
        <v>64.127316857899388</v>
      </c>
      <c r="AC244" s="13">
        <v>58.139534883720941</v>
      </c>
      <c r="AD244" s="9"/>
    </row>
    <row r="245" spans="1:30" x14ac:dyDescent="0.2">
      <c r="A245" s="15">
        <v>5</v>
      </c>
      <c r="B245" s="22">
        <v>5</v>
      </c>
      <c r="C245" s="2">
        <v>2021</v>
      </c>
      <c r="D245" s="5">
        <v>44321</v>
      </c>
      <c r="E245" s="6">
        <v>17.3018</v>
      </c>
      <c r="F245" s="6">
        <v>4.3853799999999996</v>
      </c>
      <c r="G245" s="6">
        <v>33.592700000000001</v>
      </c>
      <c r="H245" s="8"/>
      <c r="I245" s="8"/>
      <c r="J245" s="8"/>
      <c r="K245" s="8"/>
      <c r="L245" s="8"/>
      <c r="M245" s="6"/>
      <c r="N245" s="8"/>
      <c r="O245" s="8"/>
      <c r="P245" s="8"/>
      <c r="Q245" s="8"/>
      <c r="R245" s="9"/>
      <c r="S245" s="6"/>
      <c r="T245" s="8"/>
      <c r="U245" s="8"/>
      <c r="V245" s="8"/>
      <c r="W245" s="8"/>
      <c r="X245" s="9"/>
      <c r="Y245" s="18"/>
      <c r="Z245" s="8"/>
      <c r="AA245" s="8"/>
      <c r="AB245" s="8"/>
      <c r="AC245" s="8"/>
      <c r="AD245" s="9"/>
    </row>
    <row r="246" spans="1:30" x14ac:dyDescent="0.2">
      <c r="A246" s="15">
        <v>5</v>
      </c>
      <c r="B246" s="22">
        <v>12</v>
      </c>
      <c r="C246" s="2">
        <v>2021</v>
      </c>
      <c r="D246" s="5">
        <v>44328</v>
      </c>
      <c r="E246" s="6">
        <v>18.707699999999999</v>
      </c>
      <c r="F246" s="6">
        <v>3.2456800000000001</v>
      </c>
      <c r="G246" s="6">
        <v>33.601599999999998</v>
      </c>
      <c r="H246" s="8">
        <v>-8.913934426229507E-2</v>
      </c>
      <c r="I246" s="8"/>
      <c r="J246" s="8"/>
      <c r="K246" s="8"/>
      <c r="L246" s="8"/>
      <c r="M246" s="11">
        <v>0.16183827806864454</v>
      </c>
      <c r="N246" s="12">
        <v>0.11621169916434539</v>
      </c>
      <c r="O246" s="8"/>
      <c r="P246" s="8"/>
      <c r="Q246" s="8"/>
      <c r="R246" s="9"/>
      <c r="S246" s="6">
        <v>79.76173220954162</v>
      </c>
      <c r="T246" s="8">
        <v>90.318790406740135</v>
      </c>
      <c r="U246" s="8">
        <v>92.294970386852398</v>
      </c>
      <c r="V246" s="8"/>
      <c r="W246" s="8"/>
      <c r="X246" s="9"/>
      <c r="Y246" s="19">
        <v>96.027255906632519</v>
      </c>
      <c r="Z246" s="13">
        <v>86.290029112081527</v>
      </c>
      <c r="AA246" s="13"/>
      <c r="AB246" s="13">
        <v>84.192628345765698</v>
      </c>
      <c r="AC246" s="8"/>
      <c r="AD246" s="9"/>
    </row>
    <row r="247" spans="1:30" x14ac:dyDescent="0.2">
      <c r="A247" s="15">
        <v>5</v>
      </c>
      <c r="B247" s="22">
        <v>19</v>
      </c>
      <c r="C247" s="2">
        <v>2021</v>
      </c>
      <c r="D247" s="5">
        <v>44335</v>
      </c>
      <c r="E247" s="6">
        <v>15.9741</v>
      </c>
      <c r="F247" s="6">
        <v>8.6362000000000005</v>
      </c>
      <c r="G247" s="6">
        <v>33.514600000000002</v>
      </c>
      <c r="H247" s="8">
        <v>0.58709016393442615</v>
      </c>
      <c r="I247" s="8">
        <v>6.4549180327868855E-2</v>
      </c>
      <c r="J247" s="8"/>
      <c r="K247" s="8"/>
      <c r="L247" s="8"/>
      <c r="M247" s="11">
        <v>0.19818808604522892</v>
      </c>
      <c r="N247" s="12">
        <v>0.16077994428969358</v>
      </c>
      <c r="O247" s="8"/>
      <c r="P247" s="8"/>
      <c r="Q247" s="8"/>
      <c r="R247" s="9"/>
      <c r="S247" s="6">
        <v>22.617672886865595</v>
      </c>
      <c r="T247" s="8">
        <v>62.704522730490233</v>
      </c>
      <c r="U247" s="8">
        <v>71.147345389240641</v>
      </c>
      <c r="V247" s="8"/>
      <c r="W247" s="8"/>
      <c r="X247" s="9"/>
      <c r="Y247" s="19">
        <v>35.674136930664353</v>
      </c>
      <c r="Z247" s="13">
        <v>34.247205060311856</v>
      </c>
      <c r="AA247" s="8"/>
      <c r="AB247" s="8"/>
      <c r="AC247" s="8"/>
      <c r="AD247" s="9"/>
    </row>
    <row r="248" spans="1:30" x14ac:dyDescent="0.2">
      <c r="A248" s="15">
        <v>5</v>
      </c>
      <c r="B248" s="22">
        <v>26</v>
      </c>
      <c r="C248" s="2">
        <v>2021</v>
      </c>
      <c r="D248" s="5">
        <v>44342</v>
      </c>
      <c r="E248" s="6">
        <v>17.7651</v>
      </c>
      <c r="F248" s="6">
        <v>87.058000000000007</v>
      </c>
      <c r="G248" s="6">
        <v>33.458399999999997</v>
      </c>
      <c r="H248" s="8"/>
      <c r="I248" s="8"/>
      <c r="J248" s="8"/>
      <c r="K248" s="8"/>
      <c r="L248" s="8"/>
      <c r="M248" s="6"/>
      <c r="N248" s="8"/>
      <c r="O248" s="8"/>
      <c r="P248" s="8"/>
      <c r="Q248" s="8"/>
      <c r="R248" s="9"/>
      <c r="S248" s="6"/>
      <c r="T248" s="8"/>
      <c r="U248" s="8"/>
      <c r="V248" s="8"/>
      <c r="W248" s="8"/>
      <c r="X248" s="9"/>
      <c r="Y248" s="18"/>
      <c r="Z248" s="8"/>
      <c r="AA248" s="8"/>
      <c r="AB248" s="8"/>
      <c r="AC248" s="8"/>
      <c r="AD248" s="9"/>
    </row>
    <row r="249" spans="1:30" x14ac:dyDescent="0.2">
      <c r="A249" s="15">
        <v>6</v>
      </c>
      <c r="B249" s="22">
        <v>2</v>
      </c>
      <c r="C249" s="2">
        <v>2021</v>
      </c>
      <c r="D249" s="5">
        <v>44349</v>
      </c>
      <c r="E249" s="6">
        <v>17.5258</v>
      </c>
      <c r="F249" s="6">
        <v>3.3135400000000002</v>
      </c>
      <c r="G249" s="6">
        <v>33.5565</v>
      </c>
      <c r="H249" s="8">
        <v>5.4303278688524588E-2</v>
      </c>
      <c r="I249" s="8"/>
      <c r="J249" s="8"/>
      <c r="K249" s="8"/>
      <c r="L249" s="8"/>
      <c r="M249" s="11">
        <v>0.17060948703805848</v>
      </c>
      <c r="N249" s="12">
        <v>0.14406685236768804</v>
      </c>
      <c r="O249" s="8"/>
      <c r="P249" s="8"/>
      <c r="Q249" s="8"/>
      <c r="R249" s="9"/>
      <c r="S249" s="6">
        <v>58.603088181382091</v>
      </c>
      <c r="T249" s="8">
        <v>47.036536797548379</v>
      </c>
      <c r="U249" s="8">
        <v>63.318363687617641</v>
      </c>
      <c r="V249" s="8"/>
      <c r="W249" s="8"/>
      <c r="X249" s="9"/>
      <c r="Y249" s="19">
        <v>26.029092225977788</v>
      </c>
      <c r="Z249" s="13">
        <v>31.462445175438599</v>
      </c>
      <c r="AA249" s="13">
        <v>32.600904278782529</v>
      </c>
      <c r="AB249" s="13">
        <v>41.226912928759894</v>
      </c>
      <c r="AC249" s="13">
        <v>102.90691374078891</v>
      </c>
      <c r="AD249" s="17">
        <v>55.543334799824017</v>
      </c>
    </row>
    <row r="250" spans="1:30" x14ac:dyDescent="0.2">
      <c r="A250" s="15">
        <v>6</v>
      </c>
      <c r="B250" s="22">
        <v>9</v>
      </c>
      <c r="C250" s="2">
        <v>2021</v>
      </c>
      <c r="D250" s="5">
        <v>44356</v>
      </c>
      <c r="E250" s="6">
        <v>19.568300000000001</v>
      </c>
      <c r="F250" s="6">
        <v>3.30484</v>
      </c>
      <c r="G250" s="6">
        <v>33.619900000000001</v>
      </c>
      <c r="H250" s="8">
        <v>-6.864754098360655E-2</v>
      </c>
      <c r="I250" s="8">
        <v>-7.172131147540982E-3</v>
      </c>
      <c r="J250" s="8"/>
      <c r="K250" s="8"/>
      <c r="L250" s="8"/>
      <c r="M250" s="11">
        <v>0.22576668505239936</v>
      </c>
      <c r="N250" s="12">
        <v>0.17192200557103063</v>
      </c>
      <c r="O250" s="12">
        <v>0.22363123993558776</v>
      </c>
      <c r="P250" s="8"/>
      <c r="Q250" s="8"/>
      <c r="R250" s="9"/>
      <c r="S250" s="6">
        <v>20.068973708632431</v>
      </c>
      <c r="T250" s="8">
        <v>31.111682098780591</v>
      </c>
      <c r="U250" s="8">
        <v>34.464265394633081</v>
      </c>
      <c r="V250" s="8"/>
      <c r="W250" s="8"/>
      <c r="X250" s="9"/>
      <c r="Y250" s="19">
        <v>40.152349486049921</v>
      </c>
      <c r="Z250" s="13">
        <v>46.117841409691636</v>
      </c>
      <c r="AA250" s="13">
        <v>41.447079490557755</v>
      </c>
      <c r="AB250" s="13">
        <v>32.396747076023388</v>
      </c>
      <c r="AC250" s="13">
        <v>42.870533745037491</v>
      </c>
      <c r="AD250" s="17">
        <v>58.493236288781056</v>
      </c>
    </row>
    <row r="251" spans="1:30" x14ac:dyDescent="0.2">
      <c r="A251" s="15">
        <v>6</v>
      </c>
      <c r="B251" s="22">
        <v>16</v>
      </c>
      <c r="C251" s="2">
        <v>2021</v>
      </c>
      <c r="D251" s="5">
        <v>44363</v>
      </c>
      <c r="E251" s="6">
        <v>18.739799999999999</v>
      </c>
      <c r="F251" s="6">
        <v>2.1251199999999999</v>
      </c>
      <c r="G251" s="6">
        <v>33.555399999999999</v>
      </c>
      <c r="H251" s="8">
        <v>-0.52660152008686212</v>
      </c>
      <c r="I251" s="8">
        <v>4.2381432896064587E-2</v>
      </c>
      <c r="J251" s="8">
        <v>0.21990521327014217</v>
      </c>
      <c r="K251" s="8"/>
      <c r="L251" s="8"/>
      <c r="M251" s="11">
        <v>0.18715664644236077</v>
      </c>
      <c r="N251" s="12">
        <v>0.15520891364902506</v>
      </c>
      <c r="O251" s="8"/>
      <c r="P251" s="8"/>
      <c r="Q251" s="8"/>
      <c r="R251" s="9"/>
      <c r="S251" s="6">
        <v>20.481522333310991</v>
      </c>
      <c r="T251" s="8">
        <v>33.0881939674845</v>
      </c>
      <c r="U251" s="8">
        <v>34.533346348238986</v>
      </c>
      <c r="V251" s="8"/>
      <c r="W251" s="8"/>
      <c r="X251" s="9"/>
      <c r="Y251" s="19">
        <v>33.269089574155657</v>
      </c>
      <c r="Z251" s="13">
        <v>33.310489766081865</v>
      </c>
      <c r="AA251" s="13">
        <v>30.626467136150236</v>
      </c>
      <c r="AB251" s="13">
        <v>33.780087527352293</v>
      </c>
      <c r="AC251" s="13">
        <v>34.294307511737088</v>
      </c>
      <c r="AD251" s="17">
        <v>30.154714767561227</v>
      </c>
    </row>
    <row r="252" spans="1:30" x14ac:dyDescent="0.2">
      <c r="A252" s="15">
        <v>6</v>
      </c>
      <c r="B252" s="22">
        <v>23</v>
      </c>
      <c r="C252" s="2">
        <v>2021</v>
      </c>
      <c r="D252" s="5">
        <v>44370</v>
      </c>
      <c r="E252" s="6">
        <v>17.853899999999999</v>
      </c>
      <c r="F252" s="6">
        <v>5.4694000000000003</v>
      </c>
      <c r="G252" s="6">
        <v>33.516599999999997</v>
      </c>
      <c r="H252" s="8">
        <v>-8.8799192734611496E-2</v>
      </c>
      <c r="I252" s="8">
        <v>1.3239152371342078</v>
      </c>
      <c r="J252" s="8">
        <v>-6.4454976303317549E-2</v>
      </c>
      <c r="K252" s="8"/>
      <c r="L252" s="8"/>
      <c r="M252" s="11">
        <v>0.52059496567505714</v>
      </c>
      <c r="N252" s="12">
        <v>0.26298342541436465</v>
      </c>
      <c r="O252" s="8"/>
      <c r="P252" s="8"/>
      <c r="Q252" s="8"/>
      <c r="R252" s="9"/>
      <c r="S252" s="6">
        <v>49.374171407018466</v>
      </c>
      <c r="T252" s="8">
        <v>66.263723106780034</v>
      </c>
      <c r="U252" s="8">
        <v>62.366877570700808</v>
      </c>
      <c r="V252" s="8"/>
      <c r="W252" s="8"/>
      <c r="X252" s="9"/>
      <c r="Y252" s="19">
        <v>66.146973012399698</v>
      </c>
      <c r="Z252" s="13">
        <v>63.672676634418075</v>
      </c>
      <c r="AA252" s="13">
        <v>66.798511775754946</v>
      </c>
      <c r="AB252" s="13">
        <v>65.895463083369464</v>
      </c>
      <c r="AC252" s="8"/>
      <c r="AD252" s="9"/>
    </row>
    <row r="253" spans="1:30" x14ac:dyDescent="0.2">
      <c r="A253" s="15">
        <v>6</v>
      </c>
      <c r="B253" s="22">
        <v>30</v>
      </c>
      <c r="C253" s="2">
        <v>2021</v>
      </c>
      <c r="D253" s="5">
        <v>44377</v>
      </c>
      <c r="E253" s="6">
        <v>20.227</v>
      </c>
      <c r="F253" s="6">
        <v>5.4659199999999997</v>
      </c>
      <c r="G253" s="6">
        <v>33.5578</v>
      </c>
      <c r="H253" s="8"/>
      <c r="I253" s="8"/>
      <c r="J253" s="8"/>
      <c r="K253" s="8"/>
      <c r="L253" s="8"/>
      <c r="M253" s="6"/>
      <c r="N253" s="8"/>
      <c r="O253" s="8"/>
      <c r="P253" s="8"/>
      <c r="Q253" s="8"/>
      <c r="R253" s="9"/>
      <c r="S253" s="6"/>
      <c r="T253" s="8"/>
      <c r="U253" s="8"/>
      <c r="V253" s="8"/>
      <c r="W253" s="8"/>
      <c r="X253" s="9"/>
      <c r="Y253" s="18"/>
      <c r="Z253" s="8"/>
      <c r="AA253" s="8"/>
      <c r="AB253" s="8"/>
      <c r="AC253" s="8"/>
      <c r="AD253" s="9"/>
    </row>
    <row r="254" spans="1:30" x14ac:dyDescent="0.2">
      <c r="A254" s="15">
        <v>7</v>
      </c>
      <c r="B254" s="22">
        <v>7</v>
      </c>
      <c r="C254" s="2">
        <v>2021</v>
      </c>
      <c r="D254" s="5">
        <v>44384</v>
      </c>
      <c r="E254" s="6">
        <v>19.464600000000001</v>
      </c>
      <c r="F254" s="6">
        <v>2.69584</v>
      </c>
      <c r="G254" s="6">
        <v>33.402200000000001</v>
      </c>
      <c r="H254" s="8">
        <v>-0.18970736629667001</v>
      </c>
      <c r="I254" s="8">
        <v>-1.7061611374407579E-2</v>
      </c>
      <c r="J254" s="8">
        <v>-3.6018957345971561E-2</v>
      </c>
      <c r="K254" s="8"/>
      <c r="L254" s="8"/>
      <c r="M254" s="11">
        <v>0.19092495636998255</v>
      </c>
      <c r="N254" s="12">
        <v>0.19142512077294685</v>
      </c>
      <c r="O254" s="8"/>
      <c r="P254" s="8"/>
      <c r="Q254" s="8"/>
      <c r="R254" s="9"/>
      <c r="S254" s="6">
        <v>32.603393212542848</v>
      </c>
      <c r="T254" s="8">
        <v>38.56155568034243</v>
      </c>
      <c r="U254" s="8"/>
      <c r="V254" s="8"/>
      <c r="W254" s="8"/>
      <c r="X254" s="9"/>
      <c r="Y254" s="19">
        <v>37.427060539752006</v>
      </c>
      <c r="Z254" s="13">
        <v>34.813837584286134</v>
      </c>
      <c r="AA254" s="13">
        <v>35.643331888455428</v>
      </c>
      <c r="AB254" s="13">
        <v>51.89820835139431</v>
      </c>
      <c r="AC254" s="13">
        <v>35.646733595227701</v>
      </c>
      <c r="AD254" s="17">
        <v>37.465444492943412</v>
      </c>
    </row>
    <row r="255" spans="1:30" x14ac:dyDescent="0.2">
      <c r="A255" s="15">
        <v>7</v>
      </c>
      <c r="B255" s="22">
        <v>14</v>
      </c>
      <c r="C255" s="2">
        <v>2021</v>
      </c>
      <c r="D255" s="5">
        <v>44391</v>
      </c>
      <c r="E255" s="6">
        <v>20.0244</v>
      </c>
      <c r="F255" s="6">
        <v>2.0694400000000002</v>
      </c>
      <c r="G255" s="6">
        <v>33.460099999999997</v>
      </c>
      <c r="H255" s="8">
        <v>-6.864754098360655E-2</v>
      </c>
      <c r="I255" s="8">
        <v>0.12310797174571141</v>
      </c>
      <c r="J255" s="8">
        <v>-0.35116044399596369</v>
      </c>
      <c r="K255" s="8"/>
      <c r="L255" s="8"/>
      <c r="M255" s="11">
        <v>0.50915331807780317</v>
      </c>
      <c r="N255" s="12">
        <v>7.9022988505747127E-2</v>
      </c>
      <c r="O255" s="8"/>
      <c r="P255" s="8"/>
      <c r="Q255" s="8"/>
      <c r="R255" s="9"/>
      <c r="S255" s="6">
        <v>22.580580586047198</v>
      </c>
      <c r="T255" s="8">
        <v>26.386794913439154</v>
      </c>
      <c r="U255" s="8">
        <v>19.887567880635274</v>
      </c>
      <c r="V255" s="8">
        <v>25.206021154612682</v>
      </c>
      <c r="W255" s="8">
        <v>30.2415876728878</v>
      </c>
      <c r="X255" s="9"/>
      <c r="Y255" s="19">
        <v>31.044857768052523</v>
      </c>
      <c r="Z255" s="13">
        <v>29.677242888402628</v>
      </c>
      <c r="AA255" s="13">
        <v>27.417106807511736</v>
      </c>
      <c r="AB255" s="13">
        <v>29.709507042253517</v>
      </c>
      <c r="AC255" s="13">
        <v>42.069951605807304</v>
      </c>
      <c r="AD255" s="17">
        <v>21.09704641350211</v>
      </c>
    </row>
    <row r="256" spans="1:30" x14ac:dyDescent="0.2">
      <c r="A256" s="15">
        <v>7</v>
      </c>
      <c r="B256" s="22">
        <v>21</v>
      </c>
      <c r="C256" s="2">
        <v>2021</v>
      </c>
      <c r="D256" s="5">
        <v>44398</v>
      </c>
      <c r="E256" s="6">
        <v>20.3828</v>
      </c>
      <c r="F256" s="6">
        <v>4.2722800000000003</v>
      </c>
      <c r="G256" s="6">
        <v>33.436199999999999</v>
      </c>
      <c r="H256" s="8"/>
      <c r="I256" s="8"/>
      <c r="J256" s="8"/>
      <c r="K256" s="8"/>
      <c r="L256" s="8"/>
      <c r="M256" s="6"/>
      <c r="N256" s="8"/>
      <c r="O256" s="8"/>
      <c r="P256" s="8"/>
      <c r="Q256" s="8"/>
      <c r="R256" s="9"/>
      <c r="S256" s="6"/>
      <c r="T256" s="8"/>
      <c r="U256" s="8"/>
      <c r="V256" s="8"/>
      <c r="W256" s="8"/>
      <c r="X256" s="9"/>
      <c r="Y256" s="18"/>
      <c r="Z256" s="8"/>
      <c r="AA256" s="8"/>
      <c r="AB256" s="8"/>
      <c r="AC256" s="8"/>
      <c r="AD256" s="9"/>
    </row>
    <row r="257" spans="1:30" x14ac:dyDescent="0.2">
      <c r="A257" s="15">
        <v>7</v>
      </c>
      <c r="B257" s="22">
        <v>28</v>
      </c>
      <c r="C257" s="2">
        <v>2021</v>
      </c>
      <c r="D257" s="5">
        <v>44405</v>
      </c>
      <c r="E257" s="6">
        <v>18.891500000000001</v>
      </c>
      <c r="F257" s="6">
        <v>29.081199999999999</v>
      </c>
      <c r="G257" s="6">
        <v>33.4131</v>
      </c>
      <c r="H257" s="8">
        <v>-9.8890010090817354E-2</v>
      </c>
      <c r="I257" s="8">
        <v>3.5469194312796208</v>
      </c>
      <c r="J257" s="8"/>
      <c r="K257" s="8"/>
      <c r="L257" s="8"/>
      <c r="M257" s="11">
        <v>0.4176201372997711</v>
      </c>
      <c r="N257" s="8"/>
      <c r="O257" s="8"/>
      <c r="P257" s="8"/>
      <c r="Q257" s="8"/>
      <c r="R257" s="9"/>
      <c r="S257" s="6">
        <v>41.578620492610526</v>
      </c>
      <c r="T257" s="8">
        <v>39.936044325193315</v>
      </c>
      <c r="U257" s="8">
        <v>43.896453934652037</v>
      </c>
      <c r="V257" s="8">
        <v>47.194407358128622</v>
      </c>
      <c r="W257" s="8"/>
      <c r="X257" s="9"/>
      <c r="Y257" s="19">
        <v>44.513520038628677</v>
      </c>
      <c r="Z257" s="13">
        <v>43.364537444933923</v>
      </c>
      <c r="AA257" s="13">
        <v>45.106865759039671</v>
      </c>
      <c r="AB257" s="13">
        <v>45.646016081871338</v>
      </c>
      <c r="AC257" s="13">
        <v>45.627481252756944</v>
      </c>
      <c r="AD257" s="17">
        <v>43.789516247610642</v>
      </c>
    </row>
    <row r="258" spans="1:30" x14ac:dyDescent="0.2">
      <c r="A258" s="15">
        <v>8</v>
      </c>
      <c r="B258" s="22">
        <v>4</v>
      </c>
      <c r="C258" s="2">
        <v>2021</v>
      </c>
      <c r="D258" s="5">
        <v>44412</v>
      </c>
      <c r="E258" s="6">
        <v>16.865100000000002</v>
      </c>
      <c r="F258" s="6">
        <v>4.1591800000000001</v>
      </c>
      <c r="G258" s="6">
        <v>33.397599999999997</v>
      </c>
      <c r="H258" s="8">
        <v>0.53645833333333326</v>
      </c>
      <c r="I258" s="8">
        <v>0.390625</v>
      </c>
      <c r="J258" s="8"/>
      <c r="K258" s="8"/>
      <c r="L258" s="8"/>
      <c r="M258" s="11">
        <v>0.20534818941504177</v>
      </c>
      <c r="N258" s="12">
        <v>0.21557971014492752</v>
      </c>
      <c r="O258" s="12">
        <v>0.16044061302681989</v>
      </c>
      <c r="P258" s="8"/>
      <c r="Q258" s="8"/>
      <c r="R258" s="9"/>
      <c r="S258" s="6">
        <v>58.818200248423601</v>
      </c>
      <c r="T258" s="8">
        <v>56.439541529915147</v>
      </c>
      <c r="U258" s="8">
        <v>63.086352427089054</v>
      </c>
      <c r="V258" s="8">
        <v>68.212887742086721</v>
      </c>
      <c r="W258" s="8"/>
      <c r="X258" s="9"/>
      <c r="Y258" s="19">
        <v>59.884361233480185</v>
      </c>
      <c r="Z258" s="13">
        <v>63.096549192364179</v>
      </c>
      <c r="AA258" s="13">
        <v>62.490850534328793</v>
      </c>
      <c r="AB258" s="13">
        <v>62.490850534328793</v>
      </c>
      <c r="AC258" s="13">
        <v>61.344630281690151</v>
      </c>
      <c r="AD258" s="17">
        <v>63.637030516431935</v>
      </c>
    </row>
    <row r="259" spans="1:30" x14ac:dyDescent="0.2">
      <c r="A259" s="15">
        <v>8</v>
      </c>
      <c r="B259" s="22">
        <v>11</v>
      </c>
      <c r="C259" s="2">
        <v>2021</v>
      </c>
      <c r="D259" s="5">
        <v>44419</v>
      </c>
      <c r="E259" s="6">
        <v>19.113800000000001</v>
      </c>
      <c r="F259" s="6">
        <v>1.9598199999999999</v>
      </c>
      <c r="G259" s="6">
        <v>33.432400000000001</v>
      </c>
      <c r="H259" s="8"/>
      <c r="I259" s="8"/>
      <c r="J259" s="8"/>
      <c r="K259" s="8"/>
      <c r="L259" s="8"/>
      <c r="M259" s="6"/>
      <c r="N259" s="8"/>
      <c r="O259" s="8"/>
      <c r="P259" s="8"/>
      <c r="Q259" s="8"/>
      <c r="R259" s="9"/>
      <c r="S259" s="6"/>
      <c r="T259" s="8"/>
      <c r="U259" s="8"/>
      <c r="V259" s="8"/>
      <c r="W259" s="8"/>
      <c r="X259" s="9"/>
      <c r="Y259" s="18"/>
      <c r="Z259" s="8"/>
      <c r="AA259" s="8"/>
      <c r="AB259" s="8"/>
      <c r="AC259" s="8"/>
      <c r="AD259" s="9"/>
    </row>
    <row r="260" spans="1:30" x14ac:dyDescent="0.2">
      <c r="A260" s="15">
        <v>8</v>
      </c>
      <c r="B260" s="22">
        <v>18</v>
      </c>
      <c r="C260" s="2">
        <v>2021</v>
      </c>
      <c r="D260" s="5">
        <v>44426</v>
      </c>
      <c r="E260" s="6">
        <v>18.787700000000001</v>
      </c>
      <c r="F260" s="6">
        <v>5.8000000000000003E-2</v>
      </c>
      <c r="G260" s="6">
        <v>33.355499999999999</v>
      </c>
      <c r="H260" s="8">
        <v>-0.32030401737242126</v>
      </c>
      <c r="I260" s="8">
        <v>-3.0911885245901636</v>
      </c>
      <c r="J260" s="8"/>
      <c r="K260" s="8"/>
      <c r="L260" s="8"/>
      <c r="M260" s="11">
        <v>6.2600644122383253E-2</v>
      </c>
      <c r="N260" s="12">
        <v>7.4233716475095787E-2</v>
      </c>
      <c r="O260" s="8"/>
      <c r="P260" s="8"/>
      <c r="Q260" s="8"/>
      <c r="R260" s="9"/>
      <c r="S260" s="6">
        <v>11.36135715490348</v>
      </c>
      <c r="T260" s="8">
        <v>13.422401032227736</v>
      </c>
      <c r="U260" s="8">
        <v>29.706350518385346</v>
      </c>
      <c r="V260" s="8"/>
      <c r="W260" s="8"/>
      <c r="X260" s="9"/>
      <c r="Y260" s="19">
        <v>19.867616288427492</v>
      </c>
      <c r="Z260" s="13">
        <v>24.629934210526319</v>
      </c>
      <c r="AA260" s="13">
        <v>24.950374944861046</v>
      </c>
      <c r="AB260" s="13">
        <v>29.316915860451484</v>
      </c>
      <c r="AC260" s="13">
        <v>27.967418003178736</v>
      </c>
      <c r="AD260" s="17">
        <v>27.86332306789852</v>
      </c>
    </row>
    <row r="261" spans="1:30" x14ac:dyDescent="0.2">
      <c r="A261" s="15">
        <v>8</v>
      </c>
      <c r="B261" s="22">
        <v>25</v>
      </c>
      <c r="C261" s="2">
        <v>2021</v>
      </c>
      <c r="D261" s="5">
        <v>44433</v>
      </c>
      <c r="E261" s="6">
        <v>17.3156</v>
      </c>
      <c r="F261" s="6">
        <v>4.0164999999999997</v>
      </c>
      <c r="G261" s="6">
        <v>33.401600000000002</v>
      </c>
      <c r="H261" s="8"/>
      <c r="I261" s="8"/>
      <c r="J261" s="8"/>
      <c r="K261" s="8"/>
      <c r="L261" s="8"/>
      <c r="M261" s="6"/>
      <c r="N261" s="8"/>
      <c r="O261" s="8"/>
      <c r="P261" s="8"/>
      <c r="Q261" s="8"/>
      <c r="R261" s="9"/>
      <c r="S261" s="6"/>
      <c r="T261" s="8"/>
      <c r="U261" s="8"/>
      <c r="V261" s="8"/>
      <c r="W261" s="8"/>
      <c r="X261" s="9"/>
      <c r="Y261" s="18"/>
      <c r="Z261" s="8"/>
      <c r="AA261" s="8"/>
      <c r="AB261" s="8"/>
      <c r="AC261" s="8"/>
      <c r="AD261" s="9"/>
    </row>
    <row r="262" spans="1:30" x14ac:dyDescent="0.2">
      <c r="A262" s="15">
        <v>9</v>
      </c>
      <c r="B262" s="22">
        <v>1</v>
      </c>
      <c r="C262" s="2">
        <v>2021</v>
      </c>
      <c r="D262" s="5">
        <v>44440</v>
      </c>
      <c r="E262" s="6">
        <v>17.019300000000001</v>
      </c>
      <c r="F262" s="6">
        <v>1.93198</v>
      </c>
      <c r="G262" s="6">
        <v>33.4208</v>
      </c>
      <c r="H262" s="8">
        <v>-0.34201954397394135</v>
      </c>
      <c r="I262" s="8">
        <v>-5.8401639344262291E-2</v>
      </c>
      <c r="J262" s="8">
        <v>-0.1041890440386681</v>
      </c>
      <c r="K262" s="8"/>
      <c r="L262" s="8"/>
      <c r="M262" s="11">
        <v>9.3927576601671309E-2</v>
      </c>
      <c r="N262" s="12">
        <v>0.1350644122383253</v>
      </c>
      <c r="O262" s="12">
        <v>-1.6762452107279689E-2</v>
      </c>
      <c r="P262" s="8"/>
      <c r="Q262" s="8"/>
      <c r="R262" s="9"/>
      <c r="S262" s="6">
        <v>112.3055755706546</v>
      </c>
      <c r="T262" s="8">
        <v>105.34679447043635</v>
      </c>
      <c r="U262" s="8">
        <v>112.93008088249543</v>
      </c>
      <c r="V262" s="8">
        <v>116.94689796127629</v>
      </c>
      <c r="W262" s="8"/>
      <c r="X262" s="9"/>
      <c r="Y262" s="19">
        <v>119.53928046989721</v>
      </c>
      <c r="Z262" s="13">
        <v>120.58995754647928</v>
      </c>
      <c r="AA262" s="13">
        <v>115.92964269960301</v>
      </c>
      <c r="AB262" s="13">
        <v>125.51304602755792</v>
      </c>
      <c r="AC262" s="13">
        <v>120.52990897269181</v>
      </c>
      <c r="AD262" s="17">
        <v>147.95213152917214</v>
      </c>
    </row>
    <row r="263" spans="1:30" x14ac:dyDescent="0.2">
      <c r="A263" s="15">
        <v>9</v>
      </c>
      <c r="B263" s="22">
        <v>8</v>
      </c>
      <c r="C263" s="2">
        <v>2021</v>
      </c>
      <c r="D263" s="5">
        <v>44447</v>
      </c>
      <c r="E263" s="6">
        <v>19.586200000000002</v>
      </c>
      <c r="F263" s="6">
        <v>1.5718000000000001</v>
      </c>
      <c r="G263" s="6">
        <v>33.442500000000003</v>
      </c>
      <c r="H263" s="8"/>
      <c r="I263" s="8"/>
      <c r="J263" s="8"/>
      <c r="K263" s="8"/>
      <c r="L263" s="8"/>
      <c r="M263" s="6"/>
      <c r="N263" s="8"/>
      <c r="O263" s="8"/>
      <c r="P263" s="8"/>
      <c r="Q263" s="8"/>
      <c r="R263" s="9"/>
      <c r="S263" s="6"/>
      <c r="T263" s="8"/>
      <c r="U263" s="8"/>
      <c r="V263" s="8"/>
      <c r="W263" s="8"/>
      <c r="X263" s="9"/>
      <c r="Y263" s="18"/>
      <c r="Z263" s="8"/>
      <c r="AA263" s="8"/>
      <c r="AB263" s="8"/>
      <c r="AC263" s="8"/>
      <c r="AD263" s="9"/>
    </row>
    <row r="264" spans="1:30" x14ac:dyDescent="0.2">
      <c r="A264" s="15">
        <v>9</v>
      </c>
      <c r="B264" s="22">
        <v>15</v>
      </c>
      <c r="C264" s="2">
        <v>2021</v>
      </c>
      <c r="D264" s="5">
        <v>44454</v>
      </c>
      <c r="E264" s="6">
        <v>17.948899999999998</v>
      </c>
      <c r="F264" s="6">
        <v>2.9881600000000001</v>
      </c>
      <c r="G264" s="6">
        <v>33.411700000000003</v>
      </c>
      <c r="H264" s="8">
        <v>0.78645833333333326</v>
      </c>
      <c r="I264" s="8">
        <v>-4.8155737704918031E-2</v>
      </c>
      <c r="J264" s="8"/>
      <c r="K264" s="8"/>
      <c r="L264" s="8"/>
      <c r="M264" s="11">
        <v>0.24778582930756843</v>
      </c>
      <c r="N264" s="12">
        <v>3.5919540229885062E-2</v>
      </c>
      <c r="O264" s="8"/>
      <c r="P264" s="8"/>
      <c r="Q264" s="8"/>
      <c r="R264" s="9"/>
      <c r="S264" s="6">
        <v>31.015579243179417</v>
      </c>
      <c r="T264" s="8">
        <v>28.119239613972987</v>
      </c>
      <c r="U264" s="8">
        <v>19.519317166796931</v>
      </c>
      <c r="V264" s="8">
        <v>34.506448261139511</v>
      </c>
      <c r="W264" s="8"/>
      <c r="X264" s="9"/>
      <c r="Y264" s="18"/>
      <c r="Z264" s="8"/>
      <c r="AA264" s="8"/>
      <c r="AB264" s="8"/>
      <c r="AC264" s="8"/>
      <c r="AD264" s="9"/>
    </row>
    <row r="265" spans="1:30" x14ac:dyDescent="0.2">
      <c r="A265" s="15">
        <v>9</v>
      </c>
      <c r="B265" s="22">
        <v>22</v>
      </c>
      <c r="C265" s="2">
        <v>2021</v>
      </c>
      <c r="D265" s="5">
        <v>44461</v>
      </c>
      <c r="E265" s="6">
        <v>19.2302</v>
      </c>
      <c r="F265" s="6">
        <v>11.01826</v>
      </c>
      <c r="G265" s="6">
        <v>33.419600000000003</v>
      </c>
      <c r="H265" s="8">
        <v>-8.913934426229507E-2</v>
      </c>
      <c r="I265" s="8">
        <v>0.31045081967213112</v>
      </c>
      <c r="J265" s="8">
        <v>-0.32479508196721307</v>
      </c>
      <c r="K265" s="8"/>
      <c r="L265" s="8"/>
      <c r="M265" s="11">
        <v>0.37611314824515457</v>
      </c>
      <c r="N265" s="8"/>
      <c r="O265" s="8"/>
      <c r="P265" s="8"/>
      <c r="Q265" s="8"/>
      <c r="R265" s="9"/>
      <c r="S265" s="6">
        <v>22.601388445375232</v>
      </c>
      <c r="T265" s="8">
        <v>35.857914395347443</v>
      </c>
      <c r="U265" s="8"/>
      <c r="V265" s="8"/>
      <c r="W265" s="8"/>
      <c r="X265" s="9"/>
      <c r="Y265" s="19">
        <v>35.563509544787074</v>
      </c>
      <c r="Z265" s="13">
        <v>34.681103801169584</v>
      </c>
      <c r="AA265" s="13">
        <v>35.059182473165713</v>
      </c>
      <c r="AB265" s="13">
        <v>39.394605687481679</v>
      </c>
      <c r="AC265" s="13">
        <v>39.337588028169009</v>
      </c>
      <c r="AD265" s="9"/>
    </row>
    <row r="266" spans="1:30" x14ac:dyDescent="0.2">
      <c r="A266" s="15">
        <v>9</v>
      </c>
      <c r="B266" s="22">
        <v>29</v>
      </c>
      <c r="C266" s="2">
        <v>2021</v>
      </c>
      <c r="D266" s="5">
        <v>44468</v>
      </c>
      <c r="E266" s="6">
        <v>19.8611</v>
      </c>
      <c r="F266" s="6">
        <v>0.93496000000000001</v>
      </c>
      <c r="G266" s="6">
        <v>33.508000000000003</v>
      </c>
      <c r="H266" s="8"/>
      <c r="I266" s="8"/>
      <c r="J266" s="8"/>
      <c r="K266" s="8"/>
      <c r="L266" s="8"/>
      <c r="M266" s="11">
        <v>0.20848611838658981</v>
      </c>
      <c r="N266" s="12">
        <v>0.19947665056360708</v>
      </c>
      <c r="O266" s="8"/>
      <c r="P266" s="8"/>
      <c r="Q266" s="8"/>
      <c r="R266" s="9"/>
      <c r="S266" s="6">
        <v>9.9874883877048983</v>
      </c>
      <c r="T266" s="8">
        <v>11.103581526302928</v>
      </c>
      <c r="U266" s="8">
        <v>27.462846951598792</v>
      </c>
      <c r="V266" s="8"/>
      <c r="W266" s="8"/>
      <c r="X266" s="9"/>
      <c r="Y266" s="19">
        <v>22.382504426203123</v>
      </c>
      <c r="Z266" s="13">
        <v>26.000548245614038</v>
      </c>
      <c r="AA266" s="13">
        <v>26.328848698720773</v>
      </c>
      <c r="AB266" s="13">
        <v>25.194224567575496</v>
      </c>
      <c r="AC266" s="13">
        <v>25.583186619718312</v>
      </c>
      <c r="AD266" s="17">
        <v>26.946766388033435</v>
      </c>
    </row>
    <row r="267" spans="1:30" x14ac:dyDescent="0.2">
      <c r="A267" s="15">
        <v>10</v>
      </c>
      <c r="B267" s="22">
        <v>4</v>
      </c>
      <c r="C267" s="2">
        <v>2021</v>
      </c>
      <c r="D267" s="5">
        <v>44473</v>
      </c>
      <c r="E267" s="6">
        <v>18.0212</v>
      </c>
      <c r="F267" s="6">
        <v>1.6796800000000001</v>
      </c>
      <c r="G267" s="6">
        <v>33.427399999999999</v>
      </c>
      <c r="H267" s="8">
        <v>-0.32479508196721307</v>
      </c>
      <c r="I267" s="8">
        <v>-0.33504098360655737</v>
      </c>
      <c r="J267" s="8"/>
      <c r="K267" s="8"/>
      <c r="L267" s="8"/>
      <c r="M267" s="11">
        <v>0.24256292906178489</v>
      </c>
      <c r="N267" s="12">
        <v>0.20324777370350969</v>
      </c>
      <c r="O267" s="12">
        <v>0.12178272980501392</v>
      </c>
      <c r="P267" s="8"/>
      <c r="Q267" s="8"/>
      <c r="R267" s="9"/>
      <c r="S267" s="6">
        <v>36.262163485302274</v>
      </c>
      <c r="T267" s="8">
        <v>43.324208910000003</v>
      </c>
      <c r="U267" s="8">
        <v>37.637223306185831</v>
      </c>
      <c r="V267" s="8"/>
      <c r="W267" s="8"/>
      <c r="X267" s="9"/>
      <c r="Y267" s="19">
        <v>41.998631900853056</v>
      </c>
      <c r="Z267" s="13">
        <v>42.904788011695899</v>
      </c>
      <c r="AA267" s="13">
        <v>39.65409498603146</v>
      </c>
      <c r="AB267" s="13">
        <v>42.601143359718563</v>
      </c>
      <c r="AC267" s="13">
        <v>35.19180754226268</v>
      </c>
      <c r="AD267" s="17">
        <v>46.104321257092977</v>
      </c>
    </row>
    <row r="268" spans="1:30" x14ac:dyDescent="0.2">
      <c r="A268" s="15">
        <v>10</v>
      </c>
      <c r="B268" s="22">
        <v>6</v>
      </c>
      <c r="C268" s="2">
        <v>2021</v>
      </c>
      <c r="D268" s="5">
        <v>44475</v>
      </c>
      <c r="E268" s="6">
        <v>18.457999999999998</v>
      </c>
      <c r="F268" s="6">
        <v>1.48306</v>
      </c>
      <c r="G268" s="6">
        <v>33.384099999999997</v>
      </c>
      <c r="H268" s="8">
        <v>1.2633196721311475</v>
      </c>
      <c r="I268" s="8">
        <v>1.3319672131147542E-2</v>
      </c>
      <c r="J268" s="8"/>
      <c r="K268" s="8"/>
      <c r="L268" s="8"/>
      <c r="M268" s="11">
        <v>0.53203661327231122</v>
      </c>
      <c r="N268" s="12">
        <v>0.2519337016574586</v>
      </c>
      <c r="O268" s="12">
        <v>0.33635834787667246</v>
      </c>
      <c r="P268" s="8"/>
      <c r="Q268" s="8"/>
      <c r="R268" s="9"/>
      <c r="S268" s="6">
        <v>25.058493135625874</v>
      </c>
      <c r="T268" s="8">
        <v>34.154898916962452</v>
      </c>
      <c r="U268" s="8">
        <v>22.283813439057475</v>
      </c>
      <c r="V268" s="8">
        <v>33.860965098234395</v>
      </c>
      <c r="W268" s="8">
        <v>44.429059757040946</v>
      </c>
      <c r="X268" s="9">
        <v>30.950875726365314</v>
      </c>
      <c r="Y268" s="19">
        <v>25.118526622902991</v>
      </c>
      <c r="Z268" s="13">
        <v>36.059445660102114</v>
      </c>
      <c r="AA268" s="13">
        <v>37.045187793427225</v>
      </c>
      <c r="AB268" s="13">
        <v>27.417106807511736</v>
      </c>
      <c r="AC268" s="13">
        <v>38.862003226279505</v>
      </c>
      <c r="AD268" s="17">
        <v>27.462534555507055</v>
      </c>
    </row>
    <row r="269" spans="1:30" x14ac:dyDescent="0.2">
      <c r="A269" s="15">
        <v>10</v>
      </c>
      <c r="B269" s="22">
        <v>8</v>
      </c>
      <c r="C269" s="2">
        <v>2021</v>
      </c>
      <c r="D269" s="5">
        <v>44477</v>
      </c>
      <c r="E269" s="6">
        <v>17.564</v>
      </c>
      <c r="F269" s="6">
        <v>1.8571599999999999</v>
      </c>
      <c r="G269" s="6">
        <v>33.413600000000002</v>
      </c>
      <c r="H269" s="8">
        <v>4.4057377049180328E-2</v>
      </c>
      <c r="I269" s="8">
        <v>0.12602459016393441</v>
      </c>
      <c r="J269" s="8">
        <v>-0.10963114754098359</v>
      </c>
      <c r="K269" s="8"/>
      <c r="L269" s="8"/>
      <c r="M269" s="11">
        <v>0.2519337016574586</v>
      </c>
      <c r="N269" s="12">
        <v>0.23991618648507071</v>
      </c>
      <c r="O269" s="12">
        <v>0.18337359098228662</v>
      </c>
      <c r="P269" s="8"/>
      <c r="Q269" s="8"/>
      <c r="R269" s="9"/>
      <c r="S269" s="6">
        <v>35.221983639721238</v>
      </c>
      <c r="T269" s="8">
        <v>39.343278053507696</v>
      </c>
      <c r="U269" s="8">
        <v>32.984059270575813</v>
      </c>
      <c r="V269" s="8">
        <v>45.235353638422723</v>
      </c>
      <c r="W269" s="8"/>
      <c r="X269" s="9"/>
      <c r="Y269" s="19">
        <v>35.962900370191534</v>
      </c>
      <c r="Z269" s="13">
        <v>39.249817251461984</v>
      </c>
      <c r="AA269" s="13">
        <v>35.059182473165713</v>
      </c>
      <c r="AB269" s="13">
        <v>33.439607153327472</v>
      </c>
      <c r="AC269" s="13">
        <v>38.804002311804659</v>
      </c>
      <c r="AD269" s="17">
        <v>39.284155390659102</v>
      </c>
    </row>
    <row r="270" spans="1:30" x14ac:dyDescent="0.2">
      <c r="A270" s="15">
        <v>10</v>
      </c>
      <c r="B270" s="22">
        <v>11</v>
      </c>
      <c r="C270" s="2">
        <v>2021</v>
      </c>
      <c r="D270" s="5">
        <v>44480</v>
      </c>
      <c r="E270" s="6">
        <v>18.012</v>
      </c>
      <c r="F270" s="6">
        <v>1.4012800000000001</v>
      </c>
      <c r="G270" s="6">
        <v>33.269599999999997</v>
      </c>
      <c r="H270" s="8">
        <v>-7.172131147540982E-3</v>
      </c>
      <c r="I270" s="8">
        <v>5.4303278688524588E-2</v>
      </c>
      <c r="J270" s="8"/>
      <c r="K270" s="8"/>
      <c r="L270" s="8"/>
      <c r="M270" s="11">
        <v>0.53203661327231122</v>
      </c>
      <c r="N270" s="12">
        <v>0.26850828729281767</v>
      </c>
      <c r="O270" s="12">
        <v>0.37611314824515457</v>
      </c>
      <c r="P270" s="8"/>
      <c r="Q270" s="8"/>
      <c r="R270" s="9"/>
      <c r="S270" s="6">
        <v>44.778755844212171</v>
      </c>
      <c r="T270" s="8">
        <v>50.252627666087612</v>
      </c>
      <c r="U270" s="8">
        <v>33.851218721509007</v>
      </c>
      <c r="V270" s="8">
        <v>59.64421361202912</v>
      </c>
      <c r="W270" s="8">
        <v>44.091332928434412</v>
      </c>
      <c r="X270" s="9"/>
      <c r="Y270" s="19">
        <v>39.48374376307742</v>
      </c>
      <c r="Z270" s="13">
        <v>41.447079490557755</v>
      </c>
      <c r="AA270" s="13">
        <v>43.463908450704217</v>
      </c>
      <c r="AB270" s="13">
        <v>52.926695842450769</v>
      </c>
      <c r="AC270" s="13">
        <v>57.316500505707275</v>
      </c>
      <c r="AD270" s="17">
        <v>55.197875745671467</v>
      </c>
    </row>
    <row r="271" spans="1:30" x14ac:dyDescent="0.2">
      <c r="A271" s="15">
        <v>10</v>
      </c>
      <c r="B271" s="22">
        <v>13</v>
      </c>
      <c r="C271" s="2">
        <v>2021</v>
      </c>
      <c r="D271" s="5">
        <v>44482</v>
      </c>
      <c r="E271" s="6">
        <v>15.0032</v>
      </c>
      <c r="F271" s="6">
        <v>1.0932999999999999</v>
      </c>
      <c r="G271" s="6">
        <v>33.388800000000003</v>
      </c>
      <c r="H271" s="8">
        <v>0.57684426229508201</v>
      </c>
      <c r="I271" s="8">
        <v>2.1137295081967209</v>
      </c>
      <c r="J271" s="8"/>
      <c r="K271" s="8"/>
      <c r="L271" s="8"/>
      <c r="M271" s="11">
        <v>0.81235697940503437</v>
      </c>
      <c r="N271" s="12">
        <v>0.5171270718232045</v>
      </c>
      <c r="O271" s="12">
        <v>0.52833042466550317</v>
      </c>
      <c r="P271" s="8"/>
      <c r="Q271" s="8"/>
      <c r="R271" s="9"/>
      <c r="S271" s="6">
        <v>34.553570592053767</v>
      </c>
      <c r="T271" s="8">
        <v>34.646631270796568</v>
      </c>
      <c r="U271" s="8">
        <v>90.549884520000006</v>
      </c>
      <c r="V271" s="8">
        <v>40.47246898919002</v>
      </c>
      <c r="W271" s="8"/>
      <c r="X271" s="9"/>
      <c r="Y271" s="19">
        <v>42.446769456681352</v>
      </c>
      <c r="Z271" s="13">
        <v>43.818530701754383</v>
      </c>
      <c r="AA271" s="13">
        <v>43.789516247610642</v>
      </c>
      <c r="AB271" s="13">
        <v>41.074033552151718</v>
      </c>
      <c r="AC271" s="13">
        <v>42.416197081346631</v>
      </c>
      <c r="AD271" s="17">
        <v>36.570611526616808</v>
      </c>
    </row>
    <row r="272" spans="1:30" x14ac:dyDescent="0.2">
      <c r="A272" s="15">
        <v>10</v>
      </c>
      <c r="B272" s="22">
        <v>15</v>
      </c>
      <c r="C272" s="2">
        <v>2021</v>
      </c>
      <c r="D272" s="5">
        <v>44484</v>
      </c>
      <c r="E272" s="6">
        <v>14.962999999999999</v>
      </c>
      <c r="F272" s="6">
        <v>2.1790600000000002</v>
      </c>
      <c r="G272" s="6">
        <v>33.394300000000001</v>
      </c>
      <c r="H272" s="8">
        <v>0.609375</v>
      </c>
      <c r="I272" s="8">
        <v>1.2760416666666665</v>
      </c>
      <c r="J272" s="8"/>
      <c r="K272" s="8"/>
      <c r="L272" s="8"/>
      <c r="M272" s="11">
        <v>0.74370709382151023</v>
      </c>
      <c r="N272" s="12">
        <v>0.4121546961325967</v>
      </c>
      <c r="O272" s="12">
        <v>0.42361838278068642</v>
      </c>
      <c r="P272" s="8"/>
      <c r="Q272" s="8"/>
      <c r="R272" s="9"/>
      <c r="S272" s="6">
        <v>80.034987505164338</v>
      </c>
      <c r="T272" s="8">
        <v>65.288488891003254</v>
      </c>
      <c r="U272" s="8">
        <v>94.748199787565497</v>
      </c>
      <c r="V272" s="8"/>
      <c r="W272" s="8"/>
      <c r="X272" s="9"/>
      <c r="Y272" s="19">
        <v>84.248752615483667</v>
      </c>
      <c r="Z272" s="13">
        <v>83.077148294539597</v>
      </c>
      <c r="AA272" s="13">
        <v>90.228873239436624</v>
      </c>
      <c r="AB272" s="13">
        <v>78.455506929248713</v>
      </c>
      <c r="AC272" s="13">
        <v>77.391431924882639</v>
      </c>
      <c r="AD272" s="17">
        <v>75.065992080950281</v>
      </c>
    </row>
    <row r="273" spans="1:30" x14ac:dyDescent="0.2">
      <c r="A273" s="15">
        <v>10</v>
      </c>
      <c r="B273" s="22">
        <v>18</v>
      </c>
      <c r="C273" s="2">
        <v>2021</v>
      </c>
      <c r="D273" s="5">
        <v>44487</v>
      </c>
      <c r="E273" s="6">
        <v>14.9643</v>
      </c>
      <c r="F273" s="6">
        <v>1.79626</v>
      </c>
      <c r="G273" s="6">
        <v>33.385199999999998</v>
      </c>
      <c r="H273" s="8">
        <v>0.546875</v>
      </c>
      <c r="I273" s="8">
        <v>0.11577868852459015</v>
      </c>
      <c r="J273" s="8"/>
      <c r="K273" s="8"/>
      <c r="L273" s="8"/>
      <c r="M273" s="11">
        <v>0.32928176795580111</v>
      </c>
      <c r="N273" s="8"/>
      <c r="O273" s="8"/>
      <c r="P273" s="8"/>
      <c r="Q273" s="8"/>
      <c r="R273" s="9"/>
      <c r="S273" s="6">
        <v>61.793223473535399</v>
      </c>
      <c r="T273" s="8">
        <v>30.819695072962237</v>
      </c>
      <c r="U273" s="8"/>
      <c r="V273" s="8"/>
      <c r="W273" s="8"/>
      <c r="X273" s="9"/>
      <c r="Y273" s="19">
        <v>25.903347819089007</v>
      </c>
      <c r="Z273" s="13">
        <v>29.139133627019092</v>
      </c>
      <c r="AA273" s="13">
        <v>27.265407700190305</v>
      </c>
      <c r="AB273" s="13">
        <v>31.939875730994153</v>
      </c>
      <c r="AC273" s="13">
        <v>33.221217468019397</v>
      </c>
      <c r="AD273" s="17">
        <v>29.251026995305164</v>
      </c>
    </row>
    <row r="274" spans="1:30" x14ac:dyDescent="0.2">
      <c r="A274" s="15">
        <v>10</v>
      </c>
      <c r="B274" s="22">
        <v>20</v>
      </c>
      <c r="C274" s="2">
        <v>2021</v>
      </c>
      <c r="D274" s="5">
        <v>44489</v>
      </c>
      <c r="E274" s="6">
        <v>17.331499999999998</v>
      </c>
      <c r="F274" s="6">
        <v>1.0341400000000001</v>
      </c>
      <c r="G274" s="6">
        <v>33.459000000000003</v>
      </c>
      <c r="H274" s="8">
        <v>0.56770833333333337</v>
      </c>
      <c r="I274" s="8">
        <v>0.47395833333333331</v>
      </c>
      <c r="J274" s="8"/>
      <c r="K274" s="8"/>
      <c r="L274" s="8"/>
      <c r="M274" s="11">
        <v>0.54347826086956519</v>
      </c>
      <c r="N274" s="12">
        <v>0.26850828729281767</v>
      </c>
      <c r="O274" s="12">
        <v>0.28981966259453168</v>
      </c>
      <c r="P274" s="8"/>
      <c r="Q274" s="8"/>
      <c r="R274" s="9"/>
      <c r="S274" s="6">
        <v>21.415909425644333</v>
      </c>
      <c r="T274" s="8">
        <v>32.059080534534381</v>
      </c>
      <c r="U274" s="8"/>
      <c r="V274" s="8"/>
      <c r="W274" s="8"/>
      <c r="X274" s="9"/>
      <c r="Y274" s="19">
        <v>42.905653450807634</v>
      </c>
      <c r="Z274" s="13">
        <v>33.269089574155657</v>
      </c>
      <c r="AA274" s="13">
        <v>35.042453520714389</v>
      </c>
      <c r="AB274" s="13">
        <v>41.492059991177761</v>
      </c>
      <c r="AC274" s="13">
        <v>31.842743714159681</v>
      </c>
      <c r="AD274" s="9"/>
    </row>
    <row r="275" spans="1:30" x14ac:dyDescent="0.2">
      <c r="A275" s="15">
        <v>10</v>
      </c>
      <c r="B275" s="22">
        <v>22</v>
      </c>
      <c r="C275" s="2">
        <v>2021</v>
      </c>
      <c r="D275" s="5">
        <v>44491</v>
      </c>
      <c r="E275" s="6">
        <v>16.5169</v>
      </c>
      <c r="F275" s="6">
        <v>0.86187999999999998</v>
      </c>
      <c r="G275" s="6">
        <v>33.398400000000002</v>
      </c>
      <c r="H275" s="8">
        <v>0.71354166666666674</v>
      </c>
      <c r="I275" s="8">
        <v>0.11577868852459015</v>
      </c>
      <c r="J275" s="8">
        <v>0.10553278688524589</v>
      </c>
      <c r="K275" s="8"/>
      <c r="L275" s="8"/>
      <c r="M275" s="11">
        <v>0.76086956521739135</v>
      </c>
      <c r="N275" s="12">
        <v>0.4121546961325967</v>
      </c>
      <c r="O275" s="12">
        <v>0.39182818229439498</v>
      </c>
      <c r="P275" s="8"/>
      <c r="Q275" s="8"/>
      <c r="R275" s="9"/>
      <c r="S275" s="6">
        <v>50.043107942674929</v>
      </c>
      <c r="T275" s="8">
        <v>43.095400542153598</v>
      </c>
      <c r="U275" s="9">
        <v>63.228111095207133</v>
      </c>
      <c r="V275" s="9">
        <v>58.953033807619128</v>
      </c>
      <c r="W275" s="8"/>
      <c r="X275" s="9"/>
      <c r="Y275" s="19">
        <v>48.537341059069689</v>
      </c>
      <c r="Z275" s="13">
        <v>53.56711733462096</v>
      </c>
      <c r="AA275" s="13">
        <v>57.001171131605908</v>
      </c>
      <c r="AB275" s="13">
        <v>59.809027777777771</v>
      </c>
      <c r="AC275" s="13">
        <v>54.467429577464785</v>
      </c>
      <c r="AD275" s="17">
        <v>61.344630281690151</v>
      </c>
    </row>
    <row r="276" spans="1:30" x14ac:dyDescent="0.2">
      <c r="A276" s="15">
        <v>10</v>
      </c>
      <c r="B276" s="22">
        <v>25</v>
      </c>
      <c r="C276" s="2">
        <v>2021</v>
      </c>
      <c r="D276" s="5">
        <v>44494</v>
      </c>
      <c r="E276" s="6">
        <v>17.022400000000001</v>
      </c>
      <c r="F276" s="6">
        <v>1.99288</v>
      </c>
      <c r="G276" s="6">
        <v>33.3992</v>
      </c>
      <c r="H276" s="8">
        <v>0.16700819672131145</v>
      </c>
      <c r="I276" s="8">
        <v>-4.8155737704918031E-2</v>
      </c>
      <c r="J276" s="8"/>
      <c r="K276" s="8"/>
      <c r="L276" s="8"/>
      <c r="M276" s="11">
        <v>0.49771167048054915</v>
      </c>
      <c r="N276" s="12">
        <v>0.2519337016574586</v>
      </c>
      <c r="O276" s="12">
        <v>0.27818499127399654</v>
      </c>
      <c r="P276" s="8"/>
      <c r="Q276" s="8"/>
      <c r="R276" s="9"/>
      <c r="S276" s="6">
        <v>68.54508586445624</v>
      </c>
      <c r="T276" s="8">
        <v>62.062178798822153</v>
      </c>
      <c r="U276" s="8">
        <v>54.530108790546699</v>
      </c>
      <c r="V276" s="8">
        <v>77.813767681590107</v>
      </c>
      <c r="W276" s="8">
        <v>66.681768193405077</v>
      </c>
      <c r="X276" s="9"/>
      <c r="Y276" s="19">
        <v>57.590938355061965</v>
      </c>
      <c r="Z276" s="13">
        <v>68.895476504172152</v>
      </c>
      <c r="AA276" s="13">
        <v>68.680311032863841</v>
      </c>
      <c r="AB276" s="13">
        <v>66.602844638949662</v>
      </c>
      <c r="AC276" s="13">
        <v>62.261590375586849</v>
      </c>
      <c r="AD276" s="17">
        <v>43.444786625604927</v>
      </c>
    </row>
    <row r="277" spans="1:30" x14ac:dyDescent="0.2">
      <c r="A277" s="15">
        <v>10</v>
      </c>
      <c r="B277" s="22">
        <v>27</v>
      </c>
      <c r="C277" s="2">
        <v>2021</v>
      </c>
      <c r="D277" s="5">
        <v>44496</v>
      </c>
      <c r="E277" s="6">
        <v>17.075299999999999</v>
      </c>
      <c r="F277" s="6">
        <v>3.9295</v>
      </c>
      <c r="G277" s="6">
        <v>33.36</v>
      </c>
      <c r="H277" s="8">
        <v>0.56770833333333337</v>
      </c>
      <c r="I277" s="8">
        <v>0.14651639344262293</v>
      </c>
      <c r="J277" s="8"/>
      <c r="K277" s="8"/>
      <c r="L277" s="8"/>
      <c r="M277" s="11">
        <v>0.3223398328690808</v>
      </c>
      <c r="N277" s="12">
        <v>0.24778582930756843</v>
      </c>
      <c r="O277" s="12">
        <v>0.10296934865900381</v>
      </c>
      <c r="P277" s="8"/>
      <c r="Q277" s="8"/>
      <c r="R277" s="9"/>
      <c r="S277" s="6">
        <v>109.77598434610083</v>
      </c>
      <c r="T277" s="8">
        <v>108.76574616581463</v>
      </c>
      <c r="U277" s="8">
        <v>128.39905548287743</v>
      </c>
      <c r="V277" s="8">
        <v>122.54176494995473</v>
      </c>
      <c r="W277" s="8">
        <v>133.13400012937703</v>
      </c>
      <c r="X277" s="9">
        <v>259.37932984780173</v>
      </c>
      <c r="Y277" s="19">
        <v>336.49203283437953</v>
      </c>
      <c r="Z277" s="13">
        <v>205.12114537444933</v>
      </c>
      <c r="AA277" s="13">
        <v>391.23115210071728</v>
      </c>
      <c r="AB277" s="13">
        <v>238.40460526315789</v>
      </c>
      <c r="AC277" s="13">
        <v>155.58373768563447</v>
      </c>
      <c r="AD277" s="17">
        <v>267.56895539906105</v>
      </c>
    </row>
    <row r="278" spans="1:30" x14ac:dyDescent="0.2">
      <c r="A278" s="15">
        <v>10</v>
      </c>
      <c r="B278" s="22">
        <v>29</v>
      </c>
      <c r="C278" s="2">
        <v>2021</v>
      </c>
      <c r="D278" s="5">
        <v>44498</v>
      </c>
      <c r="E278" s="6">
        <v>16.9071</v>
      </c>
      <c r="F278" s="6">
        <v>2.7045400000000002</v>
      </c>
      <c r="G278" s="6">
        <v>33.363399999999999</v>
      </c>
      <c r="H278" s="8">
        <v>3.3811475409836061E-2</v>
      </c>
      <c r="I278" s="8">
        <v>-1.7418032786885244E-2</v>
      </c>
      <c r="J278" s="8"/>
      <c r="K278" s="8"/>
      <c r="L278" s="8"/>
      <c r="M278" s="11">
        <v>0.48054919908466809</v>
      </c>
      <c r="N278" s="12">
        <v>0.20773480662983426</v>
      </c>
      <c r="O278" s="12">
        <v>0.22420115243583028</v>
      </c>
      <c r="P278" s="8"/>
      <c r="Q278" s="8"/>
      <c r="R278" s="9"/>
      <c r="S278" s="6">
        <v>106.2118674652308</v>
      </c>
      <c r="T278" s="8">
        <v>205.20164471087696</v>
      </c>
      <c r="U278" s="8">
        <v>42.444638806294421</v>
      </c>
      <c r="V278" s="8">
        <v>101.2218804530664</v>
      </c>
      <c r="W278" s="8"/>
      <c r="X278" s="9"/>
      <c r="Y278" s="19">
        <v>86.661196207148052</v>
      </c>
      <c r="Z278" s="13">
        <v>103.98343594253885</v>
      </c>
      <c r="AA278" s="13">
        <v>100.21131339401821</v>
      </c>
      <c r="AB278" s="13">
        <v>88.853433098591552</v>
      </c>
      <c r="AC278" s="13">
        <v>99.35474409737499</v>
      </c>
      <c r="AD278" s="17">
        <v>126.58227848101269</v>
      </c>
    </row>
    <row r="279" spans="1:30" x14ac:dyDescent="0.2">
      <c r="A279" s="15">
        <v>11</v>
      </c>
      <c r="B279" s="22">
        <v>3</v>
      </c>
      <c r="C279" s="2">
        <v>2021</v>
      </c>
      <c r="D279" s="5">
        <v>44503</v>
      </c>
      <c r="E279" s="6">
        <v>17.155899999999999</v>
      </c>
      <c r="F279" s="6">
        <v>4.2949000000000002</v>
      </c>
      <c r="G279" s="6">
        <v>29.5213</v>
      </c>
      <c r="H279" s="8">
        <v>0.13627049180327866</v>
      </c>
      <c r="I279" s="8"/>
      <c r="J279" s="8"/>
      <c r="K279" s="8"/>
      <c r="L279" s="8"/>
      <c r="M279" s="11">
        <v>0.64073226544622419</v>
      </c>
      <c r="N279" s="12">
        <v>0.32928176795580111</v>
      </c>
      <c r="O279" s="12">
        <v>0.33944473546359349</v>
      </c>
      <c r="P279" s="8"/>
      <c r="Q279" s="8"/>
      <c r="R279" s="9"/>
      <c r="S279" s="6">
        <v>77.535464972817721</v>
      </c>
      <c r="T279" s="8">
        <v>76.418862060399121</v>
      </c>
      <c r="U279" s="8">
        <v>61.949631735577931</v>
      </c>
      <c r="V279" s="8">
        <v>75.861931691496579</v>
      </c>
      <c r="W279" s="8"/>
      <c r="X279" s="9"/>
      <c r="Y279" s="19">
        <v>182.86527165932455</v>
      </c>
      <c r="Z279" s="13">
        <v>100.4611330698287</v>
      </c>
      <c r="AA279" s="13">
        <v>132.40903755868544</v>
      </c>
      <c r="AB279" s="13">
        <v>114.06112576956905</v>
      </c>
      <c r="AC279" s="13">
        <v>209.93172951885566</v>
      </c>
      <c r="AD279" s="17">
        <v>117.94340171686309</v>
      </c>
    </row>
    <row r="280" spans="1:30" x14ac:dyDescent="0.2">
      <c r="A280" s="15">
        <v>11</v>
      </c>
      <c r="B280" s="22">
        <v>10</v>
      </c>
      <c r="C280" s="2">
        <v>2021</v>
      </c>
      <c r="D280" s="5">
        <v>44510</v>
      </c>
      <c r="E280" s="6">
        <v>17.258299999999998</v>
      </c>
      <c r="F280" s="6">
        <v>0.91408</v>
      </c>
      <c r="G280" s="6">
        <v>28.796199999999999</v>
      </c>
      <c r="H280" s="8">
        <v>0.24419778002018167</v>
      </c>
      <c r="I280" s="8">
        <v>4.2381432896064587E-2</v>
      </c>
      <c r="J280" s="8">
        <v>0.40947867298578194</v>
      </c>
      <c r="K280" s="8"/>
      <c r="L280" s="8"/>
      <c r="M280" s="11">
        <v>0.29448467966573816</v>
      </c>
      <c r="N280" s="12">
        <v>0.20354406130268196</v>
      </c>
      <c r="O280" s="8"/>
      <c r="P280" s="8"/>
      <c r="Q280" s="8"/>
      <c r="R280" s="9"/>
      <c r="S280" s="6">
        <v>70.319742108557506</v>
      </c>
      <c r="T280" s="8">
        <v>62.285099677473099</v>
      </c>
      <c r="U280" s="8">
        <v>86.890017208247656</v>
      </c>
      <c r="V280" s="8"/>
      <c r="W280" s="8"/>
      <c r="X280" s="9"/>
      <c r="Y280" s="19">
        <v>96.320215676806697</v>
      </c>
      <c r="Z280" s="13">
        <v>106.40990497076022</v>
      </c>
      <c r="AA280" s="13">
        <v>112.6943955399061</v>
      </c>
      <c r="AB280" s="13">
        <v>131.92612137203167</v>
      </c>
      <c r="AC280" s="13">
        <v>95.27215375586853</v>
      </c>
      <c r="AD280" s="17">
        <v>107.48581405499783</v>
      </c>
    </row>
    <row r="281" spans="1:30" x14ac:dyDescent="0.2">
      <c r="A281" s="15">
        <v>11</v>
      </c>
      <c r="B281" s="22">
        <v>17</v>
      </c>
      <c r="C281" s="2">
        <v>2021</v>
      </c>
      <c r="D281" s="5">
        <v>44517</v>
      </c>
      <c r="E281" s="6">
        <v>16.9741</v>
      </c>
      <c r="F281" s="6">
        <v>1.5213399999999999</v>
      </c>
      <c r="G281" s="6">
        <v>29.014900000000001</v>
      </c>
      <c r="H281" s="8">
        <v>0.12511848341232229</v>
      </c>
      <c r="I281" s="8">
        <v>0.14407582938388627</v>
      </c>
      <c r="J281" s="8"/>
      <c r="K281" s="8"/>
      <c r="L281" s="8"/>
      <c r="M281" s="11">
        <v>0.28334261838440111</v>
      </c>
      <c r="N281" s="12">
        <v>0.22270114942528735</v>
      </c>
      <c r="O281" s="8"/>
      <c r="P281" s="8"/>
      <c r="Q281" s="8"/>
      <c r="R281" s="9"/>
      <c r="S281" s="6">
        <v>30.836755044670266</v>
      </c>
      <c r="T281" s="8">
        <v>34.555728388986999</v>
      </c>
      <c r="U281" s="8">
        <v>41.546754159999999</v>
      </c>
      <c r="V281" s="8">
        <v>33.041088387364212</v>
      </c>
      <c r="W281" s="8"/>
      <c r="X281" s="9"/>
      <c r="Y281" s="19">
        <v>34.186857562408228</v>
      </c>
      <c r="Z281" s="13">
        <v>31.840140535792713</v>
      </c>
      <c r="AA281" s="13">
        <v>31.543427230046944</v>
      </c>
      <c r="AB281" s="13">
        <v>25.652301377895046</v>
      </c>
      <c r="AC281" s="13">
        <v>31.543427230046944</v>
      </c>
      <c r="AD281" s="17">
        <v>35.195776506819179</v>
      </c>
    </row>
    <row r="282" spans="1:30" x14ac:dyDescent="0.2">
      <c r="A282" s="15">
        <v>11</v>
      </c>
      <c r="B282" s="22">
        <v>24</v>
      </c>
      <c r="C282" s="2">
        <v>2021</v>
      </c>
      <c r="D282" s="5">
        <v>44524</v>
      </c>
      <c r="E282" s="6">
        <v>17.063400000000001</v>
      </c>
      <c r="F282" s="6">
        <v>0.71050000000000002</v>
      </c>
      <c r="G282" s="6">
        <v>33.503399999999999</v>
      </c>
      <c r="H282" s="8">
        <v>0.45312499999999994</v>
      </c>
      <c r="I282" s="8">
        <v>0.55729166666666663</v>
      </c>
      <c r="J282" s="8"/>
      <c r="K282" s="8"/>
      <c r="L282" s="8"/>
      <c r="M282" s="11">
        <v>0.16183827806864454</v>
      </c>
      <c r="N282" s="12">
        <v>0.17532206119162641</v>
      </c>
      <c r="O282" s="8"/>
      <c r="P282" s="8"/>
      <c r="Q282" s="8"/>
      <c r="R282" s="9"/>
      <c r="S282" s="6"/>
      <c r="T282" s="8"/>
      <c r="U282" s="8"/>
      <c r="V282" s="8"/>
      <c r="W282" s="8"/>
      <c r="X282" s="9"/>
      <c r="Y282" s="19">
        <v>13.328907130210846</v>
      </c>
      <c r="Z282" s="13">
        <v>20.518092105263158</v>
      </c>
      <c r="AA282" s="13">
        <v>20.081426056338028</v>
      </c>
      <c r="AB282" s="13">
        <v>22.83916849015317</v>
      </c>
      <c r="AC282" s="13">
        <v>25.124706572769952</v>
      </c>
      <c r="AD282" s="17">
        <v>24.279790484504581</v>
      </c>
    </row>
    <row r="283" spans="1:30" x14ac:dyDescent="0.2">
      <c r="A283" s="15">
        <v>12</v>
      </c>
      <c r="B283" s="22">
        <v>1</v>
      </c>
      <c r="C283" s="2">
        <v>2021</v>
      </c>
      <c r="D283" s="5">
        <v>44531</v>
      </c>
      <c r="E283" s="6">
        <v>16.396699999999999</v>
      </c>
      <c r="F283" s="6">
        <v>0.81489999999999996</v>
      </c>
      <c r="G283" s="6">
        <v>33.523499999999999</v>
      </c>
      <c r="H283" s="8">
        <v>-0.22258414766558085</v>
      </c>
      <c r="I283" s="8">
        <v>-0.42888165038002174</v>
      </c>
      <c r="J283" s="8">
        <v>0.17725409836065573</v>
      </c>
      <c r="K283" s="8"/>
      <c r="L283" s="8"/>
      <c r="M283" s="11">
        <v>0.2432809773123909</v>
      </c>
      <c r="N283" s="8"/>
      <c r="O283" s="8"/>
      <c r="P283" s="8"/>
      <c r="Q283" s="8"/>
      <c r="R283" s="9"/>
      <c r="S283" s="6">
        <v>24.788805040034234</v>
      </c>
      <c r="T283" s="8">
        <v>21.277239075477041</v>
      </c>
      <c r="U283" s="8">
        <v>25.787628620986769</v>
      </c>
      <c r="V283" s="8"/>
      <c r="W283" s="8"/>
      <c r="X283" s="9"/>
      <c r="Y283" s="19">
        <v>25.473071324599708</v>
      </c>
      <c r="Z283" s="13">
        <v>24.214181286549714</v>
      </c>
      <c r="AA283" s="13">
        <v>27.098792375963921</v>
      </c>
      <c r="AB283" s="13">
        <v>66.510598141695695</v>
      </c>
      <c r="AC283" s="13">
        <v>23.891437308868504</v>
      </c>
      <c r="AD283" s="17">
        <v>29.238197424892704</v>
      </c>
    </row>
    <row r="284" spans="1:30" x14ac:dyDescent="0.2">
      <c r="A284" s="15">
        <v>12</v>
      </c>
      <c r="B284" s="22">
        <v>8</v>
      </c>
      <c r="C284" s="2">
        <v>2021</v>
      </c>
      <c r="D284" s="5">
        <v>44538</v>
      </c>
      <c r="E284" s="6">
        <v>16.695399999999999</v>
      </c>
      <c r="F284" s="6">
        <v>0.5887</v>
      </c>
      <c r="G284" s="6">
        <v>33.548499999999997</v>
      </c>
      <c r="H284" s="8">
        <v>0.12602459016393441</v>
      </c>
      <c r="I284" s="8"/>
      <c r="J284" s="8"/>
      <c r="K284" s="8"/>
      <c r="L284" s="8"/>
      <c r="M284" s="11">
        <v>0.26388888888888884</v>
      </c>
      <c r="N284" s="12">
        <v>0.76867816091954022</v>
      </c>
      <c r="O284" s="8"/>
      <c r="P284" s="8"/>
      <c r="Q284" s="8"/>
      <c r="R284" s="9"/>
      <c r="S284" s="6">
        <v>15.692292704728636</v>
      </c>
      <c r="T284" s="8">
        <v>13.941783690185776</v>
      </c>
      <c r="U284" s="8">
        <v>3.2377714750000002</v>
      </c>
      <c r="V284" s="8"/>
      <c r="W284" s="8"/>
      <c r="X284" s="9"/>
      <c r="Y284" s="19">
        <v>12.322951875100596</v>
      </c>
      <c r="Z284" s="13">
        <v>17.658468745425267</v>
      </c>
      <c r="AA284" s="13">
        <v>16.872065727699528</v>
      </c>
      <c r="AB284" s="13">
        <v>19.239226033421286</v>
      </c>
      <c r="AC284" s="13">
        <v>33.837234503684442</v>
      </c>
      <c r="AD284" s="17">
        <v>18.697756269247694</v>
      </c>
    </row>
    <row r="285" spans="1:30" x14ac:dyDescent="0.2">
      <c r="A285" s="15">
        <v>12</v>
      </c>
      <c r="B285" s="22">
        <v>15</v>
      </c>
      <c r="C285" s="2">
        <v>2021</v>
      </c>
      <c r="D285" s="5">
        <v>44545</v>
      </c>
      <c r="E285" s="6">
        <v>14.8919</v>
      </c>
      <c r="F285" s="6">
        <v>1.75102</v>
      </c>
      <c r="G285" s="6">
        <v>32.279899999999998</v>
      </c>
      <c r="H285" s="8">
        <v>1.109375</v>
      </c>
      <c r="I285" s="8">
        <v>1.0369163952225842</v>
      </c>
      <c r="J285" s="8">
        <v>1.1403688524590163</v>
      </c>
      <c r="K285" s="8"/>
      <c r="L285" s="8"/>
      <c r="M285" s="11">
        <v>0.77803203661327236</v>
      </c>
      <c r="N285" s="12">
        <v>0.40110497237569059</v>
      </c>
      <c r="O285" s="12">
        <v>0.91235632183908044</v>
      </c>
      <c r="P285" s="8"/>
      <c r="Q285" s="8"/>
      <c r="R285" s="9"/>
      <c r="S285" s="6">
        <v>30.176915215282339</v>
      </c>
      <c r="T285" s="8"/>
      <c r="U285" s="8"/>
      <c r="V285" s="8"/>
      <c r="W285" s="8"/>
      <c r="X285" s="9"/>
      <c r="Y285" s="19">
        <v>30.974669603524234</v>
      </c>
      <c r="Z285" s="13">
        <v>32.755087102913187</v>
      </c>
      <c r="AA285" s="13">
        <v>33.377347417840376</v>
      </c>
      <c r="AB285" s="13">
        <v>29.221371261852667</v>
      </c>
      <c r="AC285" s="13">
        <v>35.66974765258216</v>
      </c>
      <c r="AD285" s="17">
        <v>59.484528523243881</v>
      </c>
    </row>
    <row r="286" spans="1:30" x14ac:dyDescent="0.2">
      <c r="A286" s="15">
        <v>12</v>
      </c>
      <c r="B286" s="22">
        <v>22</v>
      </c>
      <c r="C286" s="2">
        <v>2021</v>
      </c>
      <c r="D286" s="5">
        <v>44552</v>
      </c>
      <c r="E286" s="6">
        <v>15.2439</v>
      </c>
      <c r="F286" s="6">
        <v>1.6709799999999999</v>
      </c>
      <c r="G286" s="6">
        <v>33.400700000000001</v>
      </c>
      <c r="H286" s="8">
        <v>-1.7418032786885244E-2</v>
      </c>
      <c r="I286" s="8">
        <v>6.4549180327868855E-2</v>
      </c>
      <c r="J286" s="8">
        <v>5.4303278688524588E-2</v>
      </c>
      <c r="K286" s="8"/>
      <c r="L286" s="8"/>
      <c r="M286" s="11">
        <v>0.33480662983425419</v>
      </c>
      <c r="N286" s="12">
        <v>0.37087480356207442</v>
      </c>
      <c r="O286" s="8"/>
      <c r="P286" s="8"/>
      <c r="Q286" s="8"/>
      <c r="R286" s="9"/>
      <c r="S286" s="6">
        <v>43.711074301367518</v>
      </c>
      <c r="T286" s="8">
        <v>48.241138120505298</v>
      </c>
      <c r="U286" s="8"/>
      <c r="V286" s="8"/>
      <c r="W286" s="8"/>
      <c r="X286" s="9"/>
      <c r="Y286" s="19">
        <v>40.618161925601747</v>
      </c>
      <c r="Z286" s="13">
        <v>36.646144825564349</v>
      </c>
      <c r="AA286" s="13">
        <v>37.900953619419163</v>
      </c>
      <c r="AB286" s="13">
        <v>37.962147887323937</v>
      </c>
      <c r="AC286" s="13">
        <v>37.945446546414431</v>
      </c>
      <c r="AD286" s="17">
        <v>30.154714767561227</v>
      </c>
    </row>
    <row r="287" spans="1:30" x14ac:dyDescent="0.2">
      <c r="A287" s="15">
        <v>12</v>
      </c>
      <c r="B287" s="22">
        <v>29</v>
      </c>
      <c r="C287" s="2">
        <v>2021</v>
      </c>
      <c r="D287" s="5">
        <v>44559</v>
      </c>
      <c r="E287" s="6">
        <v>14.6211</v>
      </c>
      <c r="F287" s="6">
        <v>2.9028999999999998</v>
      </c>
      <c r="G287" s="6">
        <v>32.840699999999998</v>
      </c>
      <c r="H287" s="8">
        <v>1.7551229508196717</v>
      </c>
      <c r="I287" s="8"/>
      <c r="J287" s="8"/>
      <c r="K287" s="8"/>
      <c r="L287" s="8"/>
      <c r="M287" s="11">
        <v>0.35515976951283396</v>
      </c>
      <c r="N287" s="8"/>
      <c r="O287" s="8"/>
      <c r="P287" s="8"/>
      <c r="Q287" s="8"/>
      <c r="R287" s="9"/>
      <c r="S287" s="6">
        <v>21.383869831118623</v>
      </c>
      <c r="T287" s="8"/>
      <c r="U287" s="8"/>
      <c r="V287" s="8"/>
      <c r="W287" s="8"/>
      <c r="X287" s="9"/>
      <c r="Y287" s="19">
        <v>28.309628008752735</v>
      </c>
      <c r="Z287" s="13">
        <v>14.658457930225742</v>
      </c>
      <c r="AA287" s="13">
        <v>19.388455425516543</v>
      </c>
      <c r="AB287" s="13">
        <v>22.832306338028172</v>
      </c>
      <c r="AC287" s="13">
        <v>31.98782812729139</v>
      </c>
      <c r="AD287" s="17">
        <v>18.823657791357487</v>
      </c>
    </row>
    <row r="288" spans="1:30" x14ac:dyDescent="0.2">
      <c r="A288" s="15">
        <v>1</v>
      </c>
      <c r="B288" s="22">
        <v>5</v>
      </c>
      <c r="C288" s="2">
        <v>2022</v>
      </c>
      <c r="D288" s="5">
        <v>44566</v>
      </c>
      <c r="E288" s="6">
        <v>14.5427</v>
      </c>
      <c r="F288" s="6">
        <v>43.486660000000001</v>
      </c>
      <c r="G288" s="6">
        <v>30.5626</v>
      </c>
      <c r="H288" s="8">
        <v>1.9293032786885245</v>
      </c>
      <c r="I288" s="8">
        <v>2.1547131147540979</v>
      </c>
      <c r="J288" s="8">
        <v>0.72028688524590156</v>
      </c>
      <c r="K288" s="8"/>
      <c r="L288" s="8"/>
      <c r="M288" s="11">
        <v>0.30718232044198895</v>
      </c>
      <c r="N288" s="12">
        <v>0.3654450261780105</v>
      </c>
      <c r="O288" s="8"/>
      <c r="P288" s="8"/>
      <c r="Q288" s="8"/>
      <c r="R288" s="9"/>
      <c r="S288" s="6">
        <v>103.10292344380504</v>
      </c>
      <c r="T288" s="8"/>
      <c r="U288" s="8"/>
      <c r="V288" s="8"/>
      <c r="W288" s="8"/>
      <c r="X288" s="9"/>
      <c r="Y288" s="19">
        <v>48.216885007278016</v>
      </c>
      <c r="Z288" s="13">
        <v>45.230263157894733</v>
      </c>
      <c r="AA288" s="13">
        <v>48.923323148552306</v>
      </c>
      <c r="AB288" s="13">
        <v>89.194976771196281</v>
      </c>
      <c r="AC288" s="13">
        <v>55.746687054026509</v>
      </c>
      <c r="AD288" s="17">
        <v>54.27396280400572</v>
      </c>
    </row>
    <row r="289" spans="1:30" x14ac:dyDescent="0.2">
      <c r="A289" s="15">
        <v>1</v>
      </c>
      <c r="B289" s="22">
        <v>12</v>
      </c>
      <c r="C289" s="2">
        <v>2022</v>
      </c>
      <c r="D289" s="5">
        <v>44573</v>
      </c>
      <c r="E289" s="6">
        <v>14.606400000000001</v>
      </c>
      <c r="F289" s="6">
        <v>87.058000000000007</v>
      </c>
      <c r="G289" s="6">
        <v>30.2621</v>
      </c>
      <c r="H289" s="8">
        <v>-2.7144408251900114E-2</v>
      </c>
      <c r="I289" s="8">
        <v>-4.8859934853420189E-2</v>
      </c>
      <c r="J289" s="8"/>
      <c r="K289" s="8"/>
      <c r="L289" s="8"/>
      <c r="M289" s="11">
        <v>0.83093869731800751</v>
      </c>
      <c r="N289" s="12">
        <v>0.36133704735376049</v>
      </c>
      <c r="O289" s="12">
        <v>0.26388888888888884</v>
      </c>
      <c r="P289" s="8"/>
      <c r="Q289" s="8"/>
      <c r="R289" s="9"/>
      <c r="S289" s="6">
        <v>267.58355424182849</v>
      </c>
      <c r="T289" s="8">
        <v>263.72835485277017</v>
      </c>
      <c r="U289" s="8"/>
      <c r="V289" s="8"/>
      <c r="W289" s="8"/>
      <c r="X289" s="9"/>
      <c r="Y289" s="19">
        <v>197.18886462882097</v>
      </c>
      <c r="Z289" s="13">
        <v>188.45942982456143</v>
      </c>
      <c r="AA289" s="13">
        <v>230.93081623745093</v>
      </c>
      <c r="AB289" s="13"/>
      <c r="AC289" s="13">
        <v>202.39460463084313</v>
      </c>
      <c r="AD289" s="17">
        <v>211.5075107296137</v>
      </c>
    </row>
    <row r="290" spans="1:30" x14ac:dyDescent="0.2">
      <c r="A290" s="15">
        <v>1</v>
      </c>
      <c r="B290" s="22">
        <v>19</v>
      </c>
      <c r="C290" s="2">
        <v>2022</v>
      </c>
      <c r="D290" s="5">
        <v>44580</v>
      </c>
      <c r="E290" s="6">
        <v>15.2898</v>
      </c>
      <c r="F290" s="6">
        <v>87.058000000000007</v>
      </c>
      <c r="G290" s="6">
        <v>31.150700000000001</v>
      </c>
      <c r="H290" s="8">
        <v>-0.11400651465798044</v>
      </c>
      <c r="I290" s="8">
        <v>-7.8708375378405651E-2</v>
      </c>
      <c r="J290" s="8">
        <v>0.20383451059535823</v>
      </c>
      <c r="K290" s="8"/>
      <c r="L290" s="8"/>
      <c r="M290" s="11">
        <v>0.39453170447934849</v>
      </c>
      <c r="N290" s="12">
        <v>0.3390529247910864</v>
      </c>
      <c r="O290" s="8"/>
      <c r="P290" s="8"/>
      <c r="Q290" s="8"/>
      <c r="R290" s="9"/>
      <c r="S290" s="6">
        <v>69.38560742132114</v>
      </c>
      <c r="T290" s="8">
        <v>33.09081382644704</v>
      </c>
      <c r="U290" s="8"/>
      <c r="V290" s="8"/>
      <c r="W290" s="8"/>
      <c r="X290" s="9"/>
      <c r="Y290" s="19">
        <v>48.216885007278016</v>
      </c>
      <c r="Z290" s="13">
        <v>46.14400584795321</v>
      </c>
      <c r="AA290" s="13">
        <v>46.195256801978758</v>
      </c>
      <c r="AB290" s="13">
        <v>51.992595818815339</v>
      </c>
      <c r="AC290" s="13">
        <v>28.897262268821905</v>
      </c>
      <c r="AD290" s="17">
        <v>29.685264663805434</v>
      </c>
    </row>
    <row r="291" spans="1:30" x14ac:dyDescent="0.2">
      <c r="A291" s="15">
        <v>1</v>
      </c>
      <c r="B291" s="22">
        <v>26</v>
      </c>
      <c r="C291" s="2">
        <v>2022</v>
      </c>
      <c r="D291" s="5">
        <v>44587</v>
      </c>
      <c r="E291" s="6">
        <v>15.0938</v>
      </c>
      <c r="F291" s="6">
        <v>87.058000000000007</v>
      </c>
      <c r="G291" s="6">
        <v>33.150799999999997</v>
      </c>
      <c r="H291" s="8">
        <v>3.3811475409836061E-2</v>
      </c>
      <c r="I291" s="8"/>
      <c r="J291" s="8"/>
      <c r="K291" s="8"/>
      <c r="L291" s="8"/>
      <c r="M291" s="11">
        <v>0.72654462242562923</v>
      </c>
      <c r="N291" s="12">
        <v>0.31270718232044198</v>
      </c>
      <c r="O291" s="12">
        <v>0.31849135673127293</v>
      </c>
      <c r="P291" s="8"/>
      <c r="Q291" s="8"/>
      <c r="R291" s="9"/>
      <c r="S291" s="6">
        <v>63.989402791224883</v>
      </c>
      <c r="T291" s="8">
        <v>60.145810181226672</v>
      </c>
      <c r="U291" s="8"/>
      <c r="V291" s="8"/>
      <c r="W291" s="8"/>
      <c r="X291" s="9"/>
      <c r="Y291" s="19">
        <v>68.231441048034938</v>
      </c>
      <c r="Z291" s="13">
        <v>68.073830409356717</v>
      </c>
      <c r="AA291" s="13">
        <v>73.475920267714244</v>
      </c>
      <c r="AB291" s="13">
        <v>94.639227642276424</v>
      </c>
      <c r="AC291" s="13">
        <v>58.02206203582351</v>
      </c>
      <c r="AD291" s="17">
        <v>65.450643776824037</v>
      </c>
    </row>
    <row r="292" spans="1:30" x14ac:dyDescent="0.2">
      <c r="E292" s="6"/>
      <c r="F292" s="6"/>
      <c r="G292" s="7"/>
      <c r="H292" s="8"/>
      <c r="I292" s="8"/>
      <c r="J292" s="8"/>
      <c r="K292" s="8"/>
      <c r="L292" s="8"/>
      <c r="M292" s="6"/>
      <c r="N292" s="8"/>
      <c r="O292" s="8"/>
      <c r="P292" s="8"/>
      <c r="Q292" s="8"/>
      <c r="R292" s="9"/>
      <c r="S292" s="6"/>
      <c r="T292" s="8"/>
      <c r="U292" s="8"/>
      <c r="V292" s="8"/>
      <c r="W292" s="8"/>
      <c r="X292" s="9"/>
      <c r="Y292" s="8"/>
      <c r="Z292" s="8"/>
      <c r="AA292" s="8"/>
      <c r="AB292" s="8"/>
      <c r="AC292" s="8"/>
      <c r="AD292" s="9"/>
    </row>
    <row r="293" spans="1:30" x14ac:dyDescent="0.2">
      <c r="E293" s="6"/>
      <c r="F293" s="6"/>
      <c r="G293" s="7"/>
      <c r="H293" s="8"/>
      <c r="I293" s="8"/>
      <c r="J293" s="8"/>
      <c r="K293" s="8"/>
      <c r="L293" s="8"/>
      <c r="M293" s="6"/>
      <c r="N293" s="8"/>
      <c r="O293" s="8"/>
      <c r="P293" s="8"/>
      <c r="Q293" s="8"/>
      <c r="R293" s="9"/>
      <c r="S293" s="6"/>
      <c r="T293" s="8"/>
      <c r="U293" s="8"/>
      <c r="V293" s="8"/>
      <c r="W293" s="8"/>
      <c r="X293" s="9"/>
      <c r="Y293" s="8"/>
      <c r="Z293" s="8"/>
      <c r="AA293" s="8"/>
      <c r="AB293" s="8"/>
      <c r="AC293" s="8"/>
      <c r="AD29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Master_All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Sharky</dc:creator>
  <cp:lastModifiedBy>Alli R Moreno</cp:lastModifiedBy>
  <cp:lastPrinted>2018-05-29T19:40:03Z</cp:lastPrinted>
  <dcterms:created xsi:type="dcterms:W3CDTF">2018-05-11T16:53:40Z</dcterms:created>
  <dcterms:modified xsi:type="dcterms:W3CDTF">2025-11-18T19:58:14Z</dcterms:modified>
</cp:coreProperties>
</file>