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y Drive\_School Work\Pitt\Research\__GDGT Manuscript\Figures\"/>
    </mc:Choice>
  </mc:AlternateContent>
  <xr:revisionPtr revIDLastSave="0" documentId="13_ncr:1_{924A9DD7-D84B-464C-97CA-D166A463F08B}" xr6:coauthVersionLast="47" xr6:coauthVersionMax="47" xr10:uidLastSave="{00000000-0000-0000-0000-000000000000}"/>
  <bookViews>
    <workbookView xWindow="1272" yWindow="1500" windowWidth="17280" windowHeight="9420" xr2:uid="{27598F04-075A-4623-8A22-0B45F3BA5187}"/>
  </bookViews>
  <sheets>
    <sheet name="FAMEs" sheetId="1" r:id="rId1"/>
    <sheet name="n-alkan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7" i="2" l="1"/>
  <c r="R27" i="2"/>
  <c r="R45" i="2" l="1"/>
  <c r="R44" i="2"/>
  <c r="R43" i="2"/>
  <c r="R42" i="2"/>
  <c r="R41" i="2"/>
  <c r="R40" i="2"/>
  <c r="R39" i="2"/>
  <c r="R37" i="2"/>
  <c r="R36" i="2"/>
  <c r="R35" i="2"/>
  <c r="R33" i="2"/>
  <c r="R32" i="2"/>
  <c r="R31" i="2"/>
  <c r="R30" i="2"/>
  <c r="R28" i="2"/>
  <c r="R26" i="2"/>
  <c r="R25" i="2"/>
  <c r="R24" i="2"/>
  <c r="R23" i="2"/>
  <c r="R22" i="2"/>
  <c r="R21" i="2"/>
  <c r="R19" i="2"/>
  <c r="R18" i="2"/>
  <c r="R17" i="2"/>
  <c r="R16" i="2"/>
  <c r="R15" i="2"/>
  <c r="R14" i="2"/>
  <c r="R13" i="2"/>
  <c r="R12" i="2"/>
  <c r="R11" i="2"/>
  <c r="R10" i="2"/>
  <c r="R5" i="2"/>
  <c r="R6" i="2"/>
  <c r="R7" i="2"/>
  <c r="R8" i="2"/>
  <c r="R4" i="2"/>
  <c r="Q45" i="2" l="1"/>
  <c r="Q44" i="2"/>
  <c r="Q43" i="2"/>
  <c r="Q42" i="2"/>
  <c r="Q41" i="2"/>
  <c r="Q40" i="2"/>
  <c r="Q39" i="2"/>
  <c r="Q37" i="2"/>
  <c r="Q36" i="2"/>
  <c r="Q35" i="2"/>
  <c r="Q33" i="2"/>
  <c r="Q32" i="2"/>
  <c r="Q31" i="2"/>
  <c r="Q30" i="2"/>
  <c r="Q28" i="2"/>
  <c r="Q26" i="2"/>
  <c r="Q25" i="2"/>
  <c r="Q24" i="2"/>
  <c r="Q23" i="2"/>
  <c r="Q22" i="2"/>
  <c r="Q21" i="2"/>
  <c r="Q19" i="2"/>
  <c r="Q18" i="2"/>
  <c r="Q17" i="2"/>
  <c r="Q16" i="2"/>
  <c r="Q15" i="2"/>
  <c r="Q14" i="2"/>
  <c r="Q13" i="2"/>
  <c r="Q12" i="2"/>
  <c r="Q11" i="2"/>
  <c r="Q10" i="2"/>
  <c r="Q8" i="2"/>
  <c r="Q7" i="2"/>
  <c r="Q6" i="2"/>
  <c r="Q5" i="2"/>
  <c r="Q4" i="2"/>
  <c r="V23" i="1"/>
  <c r="V22" i="1"/>
  <c r="V21" i="1"/>
  <c r="V19" i="1"/>
  <c r="V17" i="1"/>
  <c r="V15" i="1"/>
  <c r="V14" i="1"/>
  <c r="V12" i="1"/>
  <c r="V11" i="1"/>
  <c r="V10" i="1"/>
  <c r="V9" i="1"/>
  <c r="V8" i="1"/>
  <c r="V7" i="1"/>
  <c r="V5" i="1"/>
</calcChain>
</file>

<file path=xl/sharedStrings.xml><?xml version="1.0" encoding="utf-8"?>
<sst xmlns="http://schemas.openxmlformats.org/spreadsheetml/2006/main" count="63" uniqueCount="35">
  <si>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</si>
  <si>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</si>
  <si>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</si>
  <si>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</si>
  <si>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</si>
  <si>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</si>
  <si>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</si>
  <si>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</si>
  <si>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</si>
  <si>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</si>
  <si>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</si>
  <si>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</si>
  <si>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</si>
  <si>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</si>
  <si>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</si>
  <si>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</si>
  <si>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</si>
  <si>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C34</t>
  </si>
  <si>
    <t>C33</t>
  </si>
  <si>
    <t>C35</t>
  </si>
  <si>
    <t>ng g-1 sediment extracted</t>
  </si>
  <si>
    <t>-</t>
  </si>
  <si>
    <r>
      <t>ng g</t>
    </r>
    <r>
      <rPr>
        <b/>
        <vertAlign val="superscript"/>
        <sz val="11"/>
        <color theme="1"/>
        <rFont val="Times New Roman"/>
        <family val="1"/>
      </rPr>
      <t>-1</t>
    </r>
    <r>
      <rPr>
        <b/>
        <sz val="11"/>
        <color theme="1"/>
        <rFont val="Times New Roman"/>
        <family val="1"/>
      </rPr>
      <t xml:space="preserve"> sediment extracted</t>
    </r>
  </si>
  <si>
    <r>
      <t>CPI</t>
    </r>
    <r>
      <rPr>
        <b/>
        <vertAlign val="subscript"/>
        <sz val="12"/>
        <color theme="1"/>
        <rFont val="Times New Roman"/>
        <family val="1"/>
      </rPr>
      <t>FA</t>
    </r>
  </si>
  <si>
    <r>
      <t>CPI</t>
    </r>
    <r>
      <rPr>
        <b/>
        <vertAlign val="subscript"/>
        <sz val="12"/>
        <color theme="1"/>
        <rFont val="Times New Roman"/>
        <family val="1"/>
      </rPr>
      <t>alk</t>
    </r>
  </si>
  <si>
    <r>
      <t>ACL</t>
    </r>
    <r>
      <rPr>
        <b/>
        <vertAlign val="subscript"/>
        <sz val="12"/>
        <color theme="1"/>
        <rFont val="Times New Roman"/>
        <family val="1"/>
      </rPr>
      <t>(25-33)</t>
    </r>
  </si>
  <si>
    <t>Age (ka)</t>
  </si>
  <si>
    <t>Interval 1</t>
  </si>
  <si>
    <t>Interval 2</t>
  </si>
  <si>
    <t>Interval 3</t>
  </si>
  <si>
    <t>Interval 4</t>
  </si>
  <si>
    <t>Interval 5</t>
  </si>
  <si>
    <t>Interval 6</t>
  </si>
  <si>
    <t>Depth (mbs)</t>
  </si>
  <si>
    <t xml:space="preserve">This table has been submitted to pangaea.de with the temporary ID: PDI-39416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</si>
</sst>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Aptos Narrow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BDD7EE"/>
        <bgColor indexed="64"/>
      </patternFill>
    </fill>
    <fill>
      <patternFill patternType="solid">
        <fgColor rgb="FFFFE6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/>
    <xf numFmtId="164" fontId="2" fillId="2" borderId="0" xfId="0" applyNumberFormat="1" applyFont="1" applyFill="1"/>
    <xf numFmtId="164" fontId="2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/>
    <xf numFmtId="164" fontId="2" fillId="3" borderId="0" xfId="0" applyNumberFormat="1" applyFont="1" applyFill="1"/>
    <xf numFmtId="164" fontId="4" fillId="3" borderId="0" xfId="0" applyNumberFormat="1" applyFont="1" applyFill="1"/>
    <xf numFmtId="164" fontId="2" fillId="3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textRotation="90"/>
    </xf>
    <xf numFmtId="0" fontId="1" fillId="0" borderId="0" xfId="0" applyFont="1" applyAlignment="1">
      <alignment horizontal="center" vertical="center" textRotation="90"/>
    </xf>
    <xf numFmtId="0" fontId="1" fillId="3" borderId="0" xfId="0" applyFont="1" applyFill="1" applyAlignment="1">
      <alignment horizontal="center" vertical="center" textRotation="90"/>
    </xf>
    <xf numFmtId="2" fontId="1" fillId="0" borderId="0" xfId="0" applyNumberFormat="1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2" fontId="2" fillId="2" borderId="0" xfId="0" applyNumberFormat="1" applyFont="1" applyFill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3" borderId="0" xfId="0" applyNumberFormat="1" applyFont="1" applyFill="1" applyAlignment="1">
      <alignment horizontal="center" vertical="center"/>
    </xf>
    <xf numFmtId="2" fontId="4" fillId="0" borderId="0" xfId="0" applyNumberFormat="1" applyFont="1"/>
    <xf numFmtId="2" fontId="4" fillId="0" borderId="1" xfId="0" applyNumberFormat="1" applyFont="1" applyBorder="1"/>
    <xf numFmtId="2" fontId="2" fillId="2" borderId="0" xfId="0" applyNumberFormat="1" applyFont="1" applyFill="1"/>
    <xf numFmtId="2" fontId="2" fillId="3" borderId="0" xfId="0" applyNumberFormat="1" applyFont="1" applyFill="1"/>
    <xf numFmtId="2" fontId="4" fillId="2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 textRotation="90"/>
    </xf>
    <xf numFmtId="0" fontId="3" fillId="3" borderId="0" xfId="0" applyFont="1" applyFill="1" applyAlignment="1">
      <alignment horizontal="center" vertical="center" textRotation="90"/>
    </xf>
    <xf numFmtId="0" fontId="3" fillId="2" borderId="0" xfId="0" applyFont="1" applyFill="1" applyAlignment="1">
      <alignment horizontal="center" vertical="center" textRotation="90"/>
    </xf>
    <xf numFmtId="0" fontId="3" fillId="0" borderId="1" xfId="0" applyFont="1" applyBorder="1" applyAlignment="1">
      <alignment horizont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DD7EE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AD560-CE4D-4D38-A969-DECEF688F2E3}">
  <dimension ref="A1:V23"/>
  <sheetViews>
    <sheetView tabSelected="1" zoomScaleNormal="100" workbookViewId="0"/>
  </sheetViews>
  <sheetFormatPr defaultRowHeight="13.8" x14ac:dyDescent="0.25"/>
  <cols>
    <col min="1" max="1" width="10.6640625" style="9" bestFit="1" customWidth="1"/>
    <col min="2" max="2" width="15.109375" style="9" customWidth="1"/>
    <col min="3" max="3" width="8.88671875" style="31"/>
    <col min="4" max="16384" width="8.88671875" style="9"/>
  </cols>
  <sheetData>
    <row r="1" spans="1:22" ht="17.399999999999999" x14ac:dyDescent="0.3">
      <c r="A1" s="42" t="s">
        <v>34</v>
      </c>
      <c r="B1" s="31"/>
      <c r="Q1" s="13"/>
      <c r="R1" s="13"/>
    </row>
    <row r="2" spans="1:22" s="2" customFormat="1" ht="31.2" x14ac:dyDescent="0.3">
      <c r="A2" s="1"/>
      <c r="B2" s="1" t="s">
        <v>33</v>
      </c>
      <c r="C2" s="25" t="s">
        <v>26</v>
      </c>
      <c r="D2" s="2" t="s">
        <v>0</v>
      </c>
      <c r="E2" s="2" t="s">
        <v>1</v>
      </c>
      <c r="F2" s="2" t="s">
        <v>2</v>
      </c>
      <c r="G2" s="2" t="s">
        <v>3</v>
      </c>
      <c r="H2" s="2" t="s">
        <v>4</v>
      </c>
      <c r="I2" s="2" t="s">
        <v>5</v>
      </c>
      <c r="J2" s="2" t="s">
        <v>6</v>
      </c>
      <c r="K2" s="2" t="s">
        <v>7</v>
      </c>
      <c r="L2" s="2" t="s">
        <v>8</v>
      </c>
      <c r="M2" s="2" t="s">
        <v>9</v>
      </c>
      <c r="N2" s="2" t="s">
        <v>10</v>
      </c>
      <c r="O2" s="2" t="s">
        <v>11</v>
      </c>
      <c r="P2" s="2" t="s">
        <v>12</v>
      </c>
      <c r="Q2" s="2" t="s">
        <v>13</v>
      </c>
      <c r="R2" s="2" t="s">
        <v>14</v>
      </c>
      <c r="S2" s="2" t="s">
        <v>15</v>
      </c>
      <c r="T2" s="2" t="s">
        <v>16</v>
      </c>
      <c r="U2" s="2" t="s">
        <v>17</v>
      </c>
      <c r="V2" s="2" t="s">
        <v>23</v>
      </c>
    </row>
    <row r="3" spans="1:22" s="4" customFormat="1" ht="16.2" thickBot="1" x14ac:dyDescent="0.35">
      <c r="A3" s="1"/>
      <c r="B3" s="5"/>
      <c r="C3" s="26"/>
      <c r="D3" s="37" t="s">
        <v>20</v>
      </c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22" ht="15.6" x14ac:dyDescent="0.3">
      <c r="A4" s="4"/>
      <c r="B4" s="4"/>
      <c r="C4" s="2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s="8" customFormat="1" ht="60" customHeight="1" x14ac:dyDescent="0.3">
      <c r="A5" s="22" t="s">
        <v>27</v>
      </c>
      <c r="B5" s="20">
        <v>32.35</v>
      </c>
      <c r="C5" s="28">
        <v>14.943</v>
      </c>
      <c r="D5" s="15">
        <v>4.9741137713359942</v>
      </c>
      <c r="E5" s="15">
        <v>6.1745373805604586</v>
      </c>
      <c r="F5" s="15">
        <v>5.3079108079576089</v>
      </c>
      <c r="G5" s="15">
        <v>0.89323973752433627</v>
      </c>
      <c r="H5" s="15">
        <v>2.282786688956806</v>
      </c>
      <c r="I5" s="15">
        <v>0.76838435741396149</v>
      </c>
      <c r="J5" s="15">
        <v>1.5718754430222235</v>
      </c>
      <c r="K5" s="15">
        <v>0.8380315762510413</v>
      </c>
      <c r="L5" s="15">
        <v>2.1398117071977607</v>
      </c>
      <c r="M5" s="15">
        <v>0.28000446922712158</v>
      </c>
      <c r="N5" s="15">
        <v>1.2975333493103118</v>
      </c>
      <c r="O5" s="15">
        <v>0.12966839929830304</v>
      </c>
      <c r="P5" s="15">
        <v>0.81198464888107647</v>
      </c>
      <c r="Q5" s="15">
        <v>0.26443293656029476</v>
      </c>
      <c r="R5" s="15">
        <v>0.62993927606708333</v>
      </c>
      <c r="S5" s="15">
        <v>0.12570473643765617</v>
      </c>
      <c r="T5" s="15">
        <v>0.36437386440374669</v>
      </c>
      <c r="U5" s="15">
        <v>2.7722990522466877</v>
      </c>
      <c r="V5" s="15">
        <f>2*(SUM(H5,J5,L5,N5,P5)/(SUM(G5,I5,K5,M5,O5)+SUM(I5,K5,M5,O5,Q5)))</f>
        <v>3.1230156565381053</v>
      </c>
    </row>
    <row r="6" spans="1:22" s="8" customFormat="1" ht="15.6" x14ac:dyDescent="0.3">
      <c r="A6" s="23"/>
      <c r="B6" s="4"/>
      <c r="C6" s="29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</row>
    <row r="7" spans="1:22" s="8" customFormat="1" ht="15.6" x14ac:dyDescent="0.3">
      <c r="A7" s="36" t="s">
        <v>28</v>
      </c>
      <c r="B7" s="21">
        <v>43.06</v>
      </c>
      <c r="C7" s="30">
        <v>38.993000000000002</v>
      </c>
      <c r="D7" s="19">
        <v>158.89139034490901</v>
      </c>
      <c r="E7" s="19">
        <v>11.473071152525128</v>
      </c>
      <c r="F7" s="19">
        <v>113.76082303606871</v>
      </c>
      <c r="G7" s="19">
        <v>42.883264711953707</v>
      </c>
      <c r="H7" s="19">
        <v>19.298415353051542</v>
      </c>
      <c r="I7" s="19">
        <v>4.9866461834067977</v>
      </c>
      <c r="J7" s="19">
        <v>39.197688453060067</v>
      </c>
      <c r="K7" s="19">
        <v>17.325520231153408</v>
      </c>
      <c r="L7" s="19">
        <v>25.21710071874595</v>
      </c>
      <c r="M7" s="19">
        <v>26.953437672550788</v>
      </c>
      <c r="N7" s="19">
        <v>86.77899838334676</v>
      </c>
      <c r="O7" s="19">
        <v>0</v>
      </c>
      <c r="P7" s="19">
        <v>71.279707209873649</v>
      </c>
      <c r="Q7" s="19">
        <v>34.617922318773751</v>
      </c>
      <c r="R7" s="19">
        <v>101.35098153789413</v>
      </c>
      <c r="S7" s="19">
        <v>330.0885365940311</v>
      </c>
      <c r="T7" s="19">
        <v>144.23897741320971</v>
      </c>
      <c r="U7" s="19">
        <v>834.32173421162724</v>
      </c>
      <c r="V7" s="19">
        <f t="shared" ref="V7:V12" si="0">2*(SUM(H7,J7,L7,N7,P7)/(SUM(G7,I7,K7,M7,O7)+SUM(I7,K7,M7,O7,Q7)))</f>
        <v>2.7469024645899971</v>
      </c>
    </row>
    <row r="8" spans="1:22" s="8" customFormat="1" ht="15.6" x14ac:dyDescent="0.3">
      <c r="A8" s="36"/>
      <c r="B8" s="21">
        <v>46.11</v>
      </c>
      <c r="C8" s="30">
        <v>48.701999999999998</v>
      </c>
      <c r="D8" s="19">
        <v>96.263557202723135</v>
      </c>
      <c r="E8" s="19">
        <v>9.276033237393758</v>
      </c>
      <c r="F8" s="19">
        <v>134.47480409367506</v>
      </c>
      <c r="G8" s="19">
        <v>70.238471623641402</v>
      </c>
      <c r="H8" s="19">
        <v>18.378091426856859</v>
      </c>
      <c r="I8" s="19">
        <v>5.9388754998147588</v>
      </c>
      <c r="J8" s="19">
        <v>12.107081744629024</v>
      </c>
      <c r="K8" s="19">
        <v>23.320564379432394</v>
      </c>
      <c r="L8" s="19">
        <v>280.1156430818088</v>
      </c>
      <c r="M8" s="19">
        <v>10.185448260667657</v>
      </c>
      <c r="N8" s="19">
        <v>52.319041686783557</v>
      </c>
      <c r="O8" s="19">
        <v>7.1408849218811294</v>
      </c>
      <c r="P8" s="19">
        <v>61.421099876246643</v>
      </c>
      <c r="Q8" s="19">
        <v>32.72312492441209</v>
      </c>
      <c r="R8" s="19">
        <v>77.1421178437989</v>
      </c>
      <c r="S8" s="19">
        <v>75.671237893112433</v>
      </c>
      <c r="T8" s="19">
        <v>67.573490207612679</v>
      </c>
      <c r="U8" s="19">
        <v>30.374461777348184</v>
      </c>
      <c r="V8" s="19">
        <f t="shared" si="0"/>
        <v>4.3270703975485851</v>
      </c>
    </row>
    <row r="9" spans="1:22" s="8" customFormat="1" ht="15.6" x14ac:dyDescent="0.3">
      <c r="A9" s="36"/>
      <c r="B9" s="21">
        <v>49.16</v>
      </c>
      <c r="C9" s="30">
        <v>56.15</v>
      </c>
      <c r="D9" s="19">
        <v>131.99494726891632</v>
      </c>
      <c r="E9" s="19">
        <v>26.808259325554651</v>
      </c>
      <c r="F9" s="19">
        <v>188.13421407142073</v>
      </c>
      <c r="G9" s="19">
        <v>32.232709213318337</v>
      </c>
      <c r="H9" s="19">
        <v>125.66100877721621</v>
      </c>
      <c r="I9" s="19">
        <v>54.298635104061624</v>
      </c>
      <c r="J9" s="19">
        <v>270.62699589751162</v>
      </c>
      <c r="K9" s="19">
        <v>87.267596996757092</v>
      </c>
      <c r="L9" s="19">
        <v>650.60916917309351</v>
      </c>
      <c r="M9" s="19">
        <v>67.940964163108021</v>
      </c>
      <c r="N9" s="19">
        <v>534.53027247306454</v>
      </c>
      <c r="O9" s="19">
        <v>36.769324987715521</v>
      </c>
      <c r="P9" s="19">
        <v>343.65676534454963</v>
      </c>
      <c r="Q9" s="19">
        <v>29.13611706182051</v>
      </c>
      <c r="R9" s="19">
        <v>149.61087534754208</v>
      </c>
      <c r="S9" s="19">
        <v>24.058139023175467</v>
      </c>
      <c r="T9" s="19">
        <v>61.520407709128257</v>
      </c>
      <c r="U9" s="19">
        <v>402.21050784559952</v>
      </c>
      <c r="V9" s="19">
        <f t="shared" si="0"/>
        <v>6.9507427677873341</v>
      </c>
    </row>
    <row r="10" spans="1:22" s="8" customFormat="1" ht="15.6" x14ac:dyDescent="0.3">
      <c r="A10" s="36"/>
      <c r="B10" s="21">
        <v>50.3</v>
      </c>
      <c r="C10" s="30">
        <v>65.224000000000004</v>
      </c>
      <c r="D10" s="19">
        <v>111.94899705885162</v>
      </c>
      <c r="E10" s="19">
        <v>57.178387449574188</v>
      </c>
      <c r="F10" s="19">
        <v>149.10987989509528</v>
      </c>
      <c r="G10" s="19">
        <v>1.9059462483191403</v>
      </c>
      <c r="H10" s="19">
        <v>6.8532960843815882</v>
      </c>
      <c r="I10" s="19">
        <v>0</v>
      </c>
      <c r="J10" s="19">
        <v>76.562266315458217</v>
      </c>
      <c r="K10" s="19">
        <v>5.3934223622647997</v>
      </c>
      <c r="L10" s="19">
        <v>7.8518902623573075</v>
      </c>
      <c r="M10" s="19">
        <v>1.0746292676693023</v>
      </c>
      <c r="N10" s="19">
        <v>6.914124156136455</v>
      </c>
      <c r="O10" s="19">
        <v>1.0442152317918694</v>
      </c>
      <c r="P10" s="19">
        <v>11.192365202895376</v>
      </c>
      <c r="Q10" s="19">
        <v>8.1661686330907823</v>
      </c>
      <c r="R10" s="19">
        <v>17.518484665401456</v>
      </c>
      <c r="S10" s="19">
        <v>72.704752765003775</v>
      </c>
      <c r="T10" s="19">
        <v>27.438529367424213</v>
      </c>
      <c r="U10" s="19">
        <v>51.298340513270468</v>
      </c>
      <c r="V10" s="19">
        <f t="shared" si="0"/>
        <v>8.7162189456675421</v>
      </c>
    </row>
    <row r="11" spans="1:22" s="8" customFormat="1" ht="15.6" x14ac:dyDescent="0.3">
      <c r="A11" s="36"/>
      <c r="B11" s="21">
        <v>58.3</v>
      </c>
      <c r="C11" s="30">
        <v>97.718000000000004</v>
      </c>
      <c r="D11" s="19">
        <v>1298.0154429955644</v>
      </c>
      <c r="E11" s="19">
        <v>468.98234543418005</v>
      </c>
      <c r="F11" s="19">
        <v>1014.2426193570124</v>
      </c>
      <c r="G11" s="19">
        <v>469.36954304072134</v>
      </c>
      <c r="H11" s="19">
        <v>758.86428686482918</v>
      </c>
      <c r="I11" s="19">
        <v>694.11624265985313</v>
      </c>
      <c r="J11" s="19">
        <v>1038.2488709625784</v>
      </c>
      <c r="K11" s="19">
        <v>880.3152694499762</v>
      </c>
      <c r="L11" s="19">
        <v>2305.7187249976555</v>
      </c>
      <c r="M11" s="19">
        <v>305.62797742999862</v>
      </c>
      <c r="N11" s="19">
        <v>1347.6627805454259</v>
      </c>
      <c r="O11" s="19">
        <v>64.059692904457762</v>
      </c>
      <c r="P11" s="19">
        <v>576.62328005268455</v>
      </c>
      <c r="Q11" s="19">
        <v>446.91208186132104</v>
      </c>
      <c r="R11" s="19">
        <v>577.82789482859107</v>
      </c>
      <c r="S11" s="19">
        <v>97.143577285604849</v>
      </c>
      <c r="T11" s="19">
        <v>294.57133466542803</v>
      </c>
      <c r="U11" s="19">
        <v>6174.468143690312</v>
      </c>
      <c r="V11" s="19">
        <f t="shared" si="0"/>
        <v>2.5089365664959353</v>
      </c>
    </row>
    <row r="12" spans="1:22" s="8" customFormat="1" ht="15.6" x14ac:dyDescent="0.3">
      <c r="A12" s="36"/>
      <c r="B12" s="21">
        <v>65.44</v>
      </c>
      <c r="C12" s="30">
        <v>116.92700000000001</v>
      </c>
      <c r="D12" s="19">
        <v>147.02933173145826</v>
      </c>
      <c r="E12" s="19">
        <v>8.7653732224564571</v>
      </c>
      <c r="F12" s="19">
        <v>136.47272746354213</v>
      </c>
      <c r="G12" s="19">
        <v>29.327433744301107</v>
      </c>
      <c r="H12" s="19">
        <v>175.40285545155007</v>
      </c>
      <c r="I12" s="19">
        <v>127.43178023409189</v>
      </c>
      <c r="J12" s="19">
        <v>22.544073572146171</v>
      </c>
      <c r="K12" s="19">
        <v>136.67410846865297</v>
      </c>
      <c r="L12" s="19">
        <v>214.79933945139365</v>
      </c>
      <c r="M12" s="19">
        <v>105.33286467324339</v>
      </c>
      <c r="N12" s="19">
        <v>81.654698072315043</v>
      </c>
      <c r="O12" s="19">
        <v>69.476446763243132</v>
      </c>
      <c r="P12" s="19">
        <v>47.091358195131839</v>
      </c>
      <c r="Q12" s="19">
        <v>11.627103295084321</v>
      </c>
      <c r="R12" s="19">
        <v>75.443683914685678</v>
      </c>
      <c r="S12" s="19">
        <v>61.54839456203706</v>
      </c>
      <c r="T12" s="19">
        <v>32.538930825805714</v>
      </c>
      <c r="U12" s="19">
        <v>509.83311093905741</v>
      </c>
      <c r="V12" s="19">
        <f t="shared" si="0"/>
        <v>1.1787139791892576</v>
      </c>
    </row>
    <row r="13" spans="1:22" s="8" customFormat="1" ht="15.6" x14ac:dyDescent="0.3">
      <c r="A13" s="23"/>
      <c r="B13" s="4"/>
      <c r="C13" s="29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 s="8" customFormat="1" ht="31.2" customHeight="1" x14ac:dyDescent="0.3">
      <c r="A14" s="38" t="s">
        <v>29</v>
      </c>
      <c r="B14" s="20">
        <v>70.5</v>
      </c>
      <c r="C14" s="28">
        <v>149.774</v>
      </c>
      <c r="D14" s="15">
        <v>238.4819257681533</v>
      </c>
      <c r="E14" s="15">
        <v>44.313464518466944</v>
      </c>
      <c r="F14" s="15">
        <v>238.62171587704441</v>
      </c>
      <c r="G14" s="15">
        <v>8.3641081819819298</v>
      </c>
      <c r="H14" s="15">
        <v>245.93739824234336</v>
      </c>
      <c r="I14" s="15">
        <v>98.482131713753816</v>
      </c>
      <c r="J14" s="15">
        <v>488.84601079204691</v>
      </c>
      <c r="K14" s="15">
        <v>151.13640606272082</v>
      </c>
      <c r="L14" s="15">
        <v>1098.0979020422626</v>
      </c>
      <c r="M14" s="15">
        <v>149.01625607787304</v>
      </c>
      <c r="N14" s="15">
        <v>1010.8455757427575</v>
      </c>
      <c r="O14" s="15">
        <v>81.823810404235488</v>
      </c>
      <c r="P14" s="15">
        <v>941.32329492093584</v>
      </c>
      <c r="Q14" s="15">
        <v>100.11301631748289</v>
      </c>
      <c r="R14" s="15">
        <v>693.7084153718996</v>
      </c>
      <c r="S14" s="15">
        <v>83.757573577228527</v>
      </c>
      <c r="T14" s="15">
        <v>497.74598105811128</v>
      </c>
      <c r="U14" s="15">
        <v>3394.9192861768711</v>
      </c>
      <c r="V14" s="15">
        <f t="shared" ref="V14:V15" si="1">2*(SUM(H14,J14,L14,N14,P14)/(SUM(G14,I14,K14,M14,O14)+SUM(I14,K14,M14,O14,Q14)))</f>
        <v>7.0788671023965142</v>
      </c>
    </row>
    <row r="15" spans="1:22" s="8" customFormat="1" ht="28.8" customHeight="1" x14ac:dyDescent="0.3">
      <c r="A15" s="38"/>
      <c r="B15" s="20">
        <v>77.3</v>
      </c>
      <c r="C15" s="28">
        <v>185.22800000000001</v>
      </c>
      <c r="D15" s="15">
        <v>1724.4592433761682</v>
      </c>
      <c r="E15" s="15">
        <v>390.81229311641209</v>
      </c>
      <c r="F15" s="15">
        <v>1102.0040942448702</v>
      </c>
      <c r="G15" s="15">
        <v>509.10721664990837</v>
      </c>
      <c r="H15" s="15">
        <v>846.83211203840267</v>
      </c>
      <c r="I15" s="15">
        <v>628.76256272273383</v>
      </c>
      <c r="J15" s="15">
        <v>1357.8253690269266</v>
      </c>
      <c r="K15" s="15">
        <v>1085.6171863847676</v>
      </c>
      <c r="L15" s="15">
        <v>3008.1106653155734</v>
      </c>
      <c r="M15" s="15">
        <v>454.04102250114806</v>
      </c>
      <c r="N15" s="15">
        <v>626.4745793611346</v>
      </c>
      <c r="O15" s="15">
        <v>78.502564258114745</v>
      </c>
      <c r="P15" s="15">
        <v>348.7319504794313</v>
      </c>
      <c r="Q15" s="15">
        <v>184.05898583243683</v>
      </c>
      <c r="R15" s="15">
        <v>341.34238259534737</v>
      </c>
      <c r="S15" s="15">
        <v>45.914260702363286</v>
      </c>
      <c r="T15" s="15">
        <v>220.29569528911679</v>
      </c>
      <c r="U15" s="15">
        <v>2361.7244469697102</v>
      </c>
      <c r="V15" s="15">
        <f t="shared" si="1"/>
        <v>2.3859492259914279</v>
      </c>
    </row>
    <row r="16" spans="1:22" s="8" customFormat="1" ht="15.6" x14ac:dyDescent="0.3">
      <c r="A16" s="23"/>
      <c r="B16" s="4"/>
      <c r="C16" s="29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</row>
    <row r="17" spans="1:22" s="8" customFormat="1" ht="58.2" customHeight="1" x14ac:dyDescent="0.3">
      <c r="A17" s="24" t="s">
        <v>30</v>
      </c>
      <c r="B17" s="21">
        <v>94.5</v>
      </c>
      <c r="C17" s="30">
        <v>315.791</v>
      </c>
      <c r="D17" s="19">
        <v>7.6689095283212554</v>
      </c>
      <c r="E17" s="19">
        <v>8.3117723751257344</v>
      </c>
      <c r="F17" s="19">
        <v>5.1388178635744808</v>
      </c>
      <c r="G17" s="19">
        <v>5.7699365916525858E-2</v>
      </c>
      <c r="H17" s="19">
        <v>1.765702719817225</v>
      </c>
      <c r="I17" s="19">
        <v>0.14144003857413862</v>
      </c>
      <c r="J17" s="19">
        <v>0.25173263183050659</v>
      </c>
      <c r="K17" s="19">
        <v>0.12458978127108242</v>
      </c>
      <c r="L17" s="19">
        <v>0.28798621572496091</v>
      </c>
      <c r="M17" s="19">
        <v>0.10978197939869964</v>
      </c>
      <c r="N17" s="19">
        <v>0.32219734418874185</v>
      </c>
      <c r="O17" s="19">
        <v>7.2507167788908616E-2</v>
      </c>
      <c r="P17" s="19">
        <v>0.37530118538625229</v>
      </c>
      <c r="Q17" s="19">
        <v>8.578312808828624E-2</v>
      </c>
      <c r="R17" s="19">
        <v>0.48304070935427845</v>
      </c>
      <c r="S17" s="19">
        <v>6.7911643069893265E-2</v>
      </c>
      <c r="T17" s="19">
        <v>0.28185884943294054</v>
      </c>
      <c r="U17" s="19">
        <v>0.13786574157046003</v>
      </c>
      <c r="V17" s="19">
        <f>2*(SUM(H17,J17,L17,N17,P17)/(SUM(G17,I17,K17,M17,O17)+SUM(I17,K17,M17,O17,Q17)))</f>
        <v>5.7741777123220439</v>
      </c>
    </row>
    <row r="18" spans="1:22" s="8" customFormat="1" ht="15.6" x14ac:dyDescent="0.3">
      <c r="A18" s="23"/>
      <c r="B18" s="4"/>
      <c r="C18" s="29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8" customFormat="1" ht="58.2" customHeight="1" x14ac:dyDescent="0.3">
      <c r="A19" s="22" t="s">
        <v>31</v>
      </c>
      <c r="B19" s="20">
        <v>102.88</v>
      </c>
      <c r="C19" s="28">
        <v>323.77</v>
      </c>
      <c r="D19" s="15">
        <v>157.40745134635799</v>
      </c>
      <c r="E19" s="15">
        <v>73.910448852863567</v>
      </c>
      <c r="F19" s="15">
        <v>281.0551961464945</v>
      </c>
      <c r="G19" s="15">
        <v>89.737660941905048</v>
      </c>
      <c r="H19" s="15">
        <v>431.47010248439221</v>
      </c>
      <c r="I19" s="15">
        <v>151.05400991393989</v>
      </c>
      <c r="J19" s="15">
        <v>1624.9772335789289</v>
      </c>
      <c r="K19" s="15">
        <v>269.85208640175728</v>
      </c>
      <c r="L19" s="15">
        <v>2423.9318922875036</v>
      </c>
      <c r="M19" s="15">
        <v>148.57278426577659</v>
      </c>
      <c r="N19" s="15">
        <v>1024.1446834433925</v>
      </c>
      <c r="O19" s="15">
        <v>43.684609138874599</v>
      </c>
      <c r="P19" s="15">
        <v>196.24239217291347</v>
      </c>
      <c r="Q19" s="15">
        <v>20.902446369375454</v>
      </c>
      <c r="R19" s="15">
        <v>43.834986450884493</v>
      </c>
      <c r="S19" s="15">
        <v>0</v>
      </c>
      <c r="T19" s="15">
        <v>25.113011105652522</v>
      </c>
      <c r="U19" s="15">
        <v>473.19980656713813</v>
      </c>
      <c r="V19" s="15">
        <f>2*(SUM(H19,J19,L19,N19,P19)/(SUM(G19,I19,K19,M19,O19)+SUM(I19,K19,M19,O19,Q19)))</f>
        <v>8.5279082192166022</v>
      </c>
    </row>
    <row r="20" spans="1:22" s="8" customFormat="1" ht="15.6" x14ac:dyDescent="0.3">
      <c r="A20" s="23"/>
      <c r="B20" s="4"/>
      <c r="C20" s="29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</row>
    <row r="21" spans="1:22" s="8" customFormat="1" ht="21" customHeight="1" x14ac:dyDescent="0.3">
      <c r="A21" s="36" t="s">
        <v>32</v>
      </c>
      <c r="B21" s="21">
        <v>118.35</v>
      </c>
      <c r="C21" s="30">
        <v>391</v>
      </c>
      <c r="D21" s="19">
        <v>1.6376058919270351</v>
      </c>
      <c r="E21" s="19">
        <v>5.9183934252029395</v>
      </c>
      <c r="F21" s="19">
        <v>1.3362554670201705</v>
      </c>
      <c r="G21" s="19">
        <v>5.2534886908897196E-2</v>
      </c>
      <c r="H21" s="19">
        <v>0.13439906650926461</v>
      </c>
      <c r="I21" s="19">
        <v>8.9921677592529559E-2</v>
      </c>
      <c r="J21" s="19">
        <v>0.14471266393923216</v>
      </c>
      <c r="K21" s="19">
        <v>0.13117606731239975</v>
      </c>
      <c r="L21" s="19">
        <v>0.25139393735545901</v>
      </c>
      <c r="M21" s="19">
        <v>0.13794436562581594</v>
      </c>
      <c r="N21" s="19">
        <v>0.31939922040930752</v>
      </c>
      <c r="O21" s="19">
        <v>0.16630675855822674</v>
      </c>
      <c r="P21" s="19">
        <v>0.52212586989210708</v>
      </c>
      <c r="Q21" s="19">
        <v>0.30586262378247508</v>
      </c>
      <c r="R21" s="19">
        <v>0.87149898283225768</v>
      </c>
      <c r="S21" s="19">
        <v>0.5582234608969936</v>
      </c>
      <c r="T21" s="19">
        <v>1.4007154509574675</v>
      </c>
      <c r="U21" s="19">
        <v>0.11441647148870247</v>
      </c>
      <c r="V21" s="19">
        <f t="shared" ref="V21:V23" si="2">2*(SUM(H21,J21,L21,N21,P21)/(SUM(G21,I21,K21,M21,O21)+SUM(I21,K21,M21,O21,Q21)))</f>
        <v>1.9473924977127175</v>
      </c>
    </row>
    <row r="22" spans="1:22" s="8" customFormat="1" ht="22.8" customHeight="1" x14ac:dyDescent="0.3">
      <c r="A22" s="36"/>
      <c r="B22" s="21">
        <v>122.82</v>
      </c>
      <c r="C22" s="30">
        <v>414.42</v>
      </c>
      <c r="D22" s="19">
        <v>178.2839538037382</v>
      </c>
      <c r="E22" s="19">
        <v>31.46187420065969</v>
      </c>
      <c r="F22" s="19">
        <v>197.79914006628329</v>
      </c>
      <c r="G22" s="19">
        <v>40.173000822201558</v>
      </c>
      <c r="H22" s="19">
        <v>172.79707534731247</v>
      </c>
      <c r="I22" s="19">
        <v>96.987647436985057</v>
      </c>
      <c r="J22" s="19">
        <v>316.83611969208027</v>
      </c>
      <c r="K22" s="19">
        <v>143.38288156028796</v>
      </c>
      <c r="L22" s="19">
        <v>495.99118615797255</v>
      </c>
      <c r="M22" s="19">
        <v>124.38810026474401</v>
      </c>
      <c r="N22" s="19">
        <v>271.43644289695351</v>
      </c>
      <c r="O22" s="19">
        <v>67.924161345113532</v>
      </c>
      <c r="P22" s="19">
        <v>187.26659606023722</v>
      </c>
      <c r="Q22" s="19">
        <v>66.849411956741477</v>
      </c>
      <c r="R22" s="19">
        <v>123.40385608802438</v>
      </c>
      <c r="S22" s="19">
        <v>182.46981984266094</v>
      </c>
      <c r="T22" s="19">
        <v>72.302350958797561</v>
      </c>
      <c r="U22" s="19">
        <v>733.39766947363</v>
      </c>
      <c r="V22" s="19">
        <f t="shared" si="2"/>
        <v>2.970681310498883</v>
      </c>
    </row>
    <row r="23" spans="1:22" s="8" customFormat="1" ht="21.6" customHeight="1" x14ac:dyDescent="0.3">
      <c r="A23" s="36"/>
      <c r="B23" s="21">
        <v>128.41</v>
      </c>
      <c r="C23" s="30">
        <v>447</v>
      </c>
      <c r="D23" s="19">
        <v>859.10835907850708</v>
      </c>
      <c r="E23" s="19">
        <v>359.63278338805821</v>
      </c>
      <c r="F23" s="19">
        <v>957.90254197319575</v>
      </c>
      <c r="G23" s="19">
        <v>398.63811134678849</v>
      </c>
      <c r="H23" s="19">
        <v>781.14344826811305</v>
      </c>
      <c r="I23" s="19">
        <v>329.59349641436842</v>
      </c>
      <c r="J23" s="19">
        <v>920.87950198734848</v>
      </c>
      <c r="K23" s="19">
        <v>519.22221357416879</v>
      </c>
      <c r="L23" s="19">
        <v>1297.0720141334916</v>
      </c>
      <c r="M23" s="19">
        <v>278.89266941562795</v>
      </c>
      <c r="N23" s="19">
        <v>388.80291332748391</v>
      </c>
      <c r="O23" s="19">
        <v>35.254229179274567</v>
      </c>
      <c r="P23" s="19">
        <v>215.59668960456884</v>
      </c>
      <c r="Q23" s="19">
        <v>176.28639426539499</v>
      </c>
      <c r="R23" s="19">
        <v>196.13977073227022</v>
      </c>
      <c r="S23" s="19">
        <v>30.115528818800723</v>
      </c>
      <c r="T23" s="19">
        <v>35.848915571139493</v>
      </c>
      <c r="U23" s="19">
        <v>4249.4307274694702</v>
      </c>
      <c r="V23" s="19">
        <f t="shared" si="2"/>
        <v>2.4844407064760303</v>
      </c>
    </row>
  </sheetData>
  <mergeCells count="4">
    <mergeCell ref="A21:A23"/>
    <mergeCell ref="D3:V3"/>
    <mergeCell ref="A7:A12"/>
    <mergeCell ref="A14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20817-6F66-4EBE-A8A1-1956C097B2FE}">
  <dimension ref="A1:U45"/>
  <sheetViews>
    <sheetView workbookViewId="0">
      <selection activeCell="B2" sqref="B2"/>
    </sheetView>
  </sheetViews>
  <sheetFormatPr defaultRowHeight="13.8" x14ac:dyDescent="0.25"/>
  <cols>
    <col min="1" max="1" width="8.88671875" style="9"/>
    <col min="2" max="2" width="14.6640625" style="31" customWidth="1"/>
    <col min="3" max="3" width="9.44140625" style="31" customWidth="1"/>
    <col min="4" max="16" width="8.88671875" style="9"/>
    <col min="17" max="17" width="8.88671875" style="13"/>
    <col min="18" max="18" width="10" style="13" bestFit="1" customWidth="1"/>
    <col min="19" max="16384" width="8.88671875" style="9"/>
  </cols>
  <sheetData>
    <row r="1" spans="1:21" s="4" customFormat="1" ht="18" x14ac:dyDescent="0.3">
      <c r="B1" s="25" t="s">
        <v>33</v>
      </c>
      <c r="C1" s="25" t="s">
        <v>26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11</v>
      </c>
      <c r="I1" s="1" t="s">
        <v>12</v>
      </c>
      <c r="J1" s="1" t="s">
        <v>13</v>
      </c>
      <c r="K1" s="1" t="s">
        <v>14</v>
      </c>
      <c r="L1" s="1" t="s">
        <v>15</v>
      </c>
      <c r="M1" s="1" t="s">
        <v>16</v>
      </c>
      <c r="N1" s="1" t="s">
        <v>18</v>
      </c>
      <c r="O1" s="1" t="s">
        <v>17</v>
      </c>
      <c r="P1" s="1" t="s">
        <v>19</v>
      </c>
      <c r="Q1" s="12" t="s">
        <v>24</v>
      </c>
      <c r="R1" s="12" t="s">
        <v>25</v>
      </c>
      <c r="S1" s="2"/>
      <c r="T1" s="2"/>
      <c r="U1" s="2"/>
    </row>
    <row r="2" spans="1:21" ht="18" customHeight="1" thickBot="1" x14ac:dyDescent="0.3">
      <c r="B2" s="32"/>
      <c r="C2" s="32"/>
      <c r="D2" s="41" t="s">
        <v>22</v>
      </c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1:21" x14ac:dyDescent="0.25">
      <c r="D3" s="10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21" ht="15.6" x14ac:dyDescent="0.3">
      <c r="A4" s="40" t="s">
        <v>27</v>
      </c>
      <c r="B4" s="33">
        <v>33.280999999999999</v>
      </c>
      <c r="C4" s="33">
        <v>15.018000000000001</v>
      </c>
      <c r="D4" s="14">
        <v>617.15718163019687</v>
      </c>
      <c r="E4" s="14">
        <v>614.7162171675858</v>
      </c>
      <c r="F4" s="14">
        <v>546.77603962490753</v>
      </c>
      <c r="G4" s="14">
        <v>512.60253714835073</v>
      </c>
      <c r="H4" s="14">
        <v>379.1631465256055</v>
      </c>
      <c r="I4" s="14">
        <v>309.59565934118649</v>
      </c>
      <c r="J4" s="14">
        <v>474.76758797787721</v>
      </c>
      <c r="K4" s="14">
        <v>367.77197903341994</v>
      </c>
      <c r="L4" s="14">
        <v>563.04913604231547</v>
      </c>
      <c r="M4" s="14">
        <v>479.6495169030996</v>
      </c>
      <c r="N4" s="14">
        <v>497.54992296224839</v>
      </c>
      <c r="O4" s="15" t="s">
        <v>21</v>
      </c>
      <c r="P4" s="15" t="s">
        <v>21</v>
      </c>
      <c r="Q4" s="16">
        <f>0.5*((SUM(D4,F4,H4,J4,L4)+SUM(F4,H4,J4,L4,N4)))/(SUM(E4,G4,I4,K4,M4))</f>
        <v>1.1036509349955475</v>
      </c>
      <c r="R4" s="16">
        <f>(((25*F4)+(27*H4)+(29*J4)+(31*L4)+(33*N4))/(SUM(F4,H4,J4,L4,N4)))</f>
        <v>29.069421487603307</v>
      </c>
      <c r="S4" s="13"/>
    </row>
    <row r="5" spans="1:21" ht="15.6" x14ac:dyDescent="0.3">
      <c r="A5" s="40"/>
      <c r="B5" s="33">
        <v>33.551000000000002</v>
      </c>
      <c r="C5" s="33">
        <v>15.047000000000001</v>
      </c>
      <c r="D5" s="14">
        <v>55.399449058093609</v>
      </c>
      <c r="E5" s="14">
        <v>37.521233503334869</v>
      </c>
      <c r="F5" s="14">
        <v>51.255999959565841</v>
      </c>
      <c r="G5" s="14">
        <v>37.98161673650462</v>
      </c>
      <c r="H5" s="14">
        <v>80.567065804706772</v>
      </c>
      <c r="I5" s="14">
        <v>23.86319758596553</v>
      </c>
      <c r="J5" s="14">
        <v>83.099173587140413</v>
      </c>
      <c r="K5" s="14">
        <v>16.190143699802981</v>
      </c>
      <c r="L5" s="14">
        <v>137.57785617889454</v>
      </c>
      <c r="M5" s="14">
        <v>11.4328502903822</v>
      </c>
      <c r="N5" s="14">
        <v>101.97488614710028</v>
      </c>
      <c r="O5" s="14">
        <v>14.34861076712397</v>
      </c>
      <c r="P5" s="14">
        <v>24.016658663688787</v>
      </c>
      <c r="Q5" s="16">
        <f t="shared" ref="Q5:Q8" si="0">0.5*((SUM(D5,F5,H5,J5,L5)+SUM(F5,H5,J5,L5,N5)))/(SUM(E5,G5,I5,K5,M5))</f>
        <v>3.3954682779456191</v>
      </c>
      <c r="R5" s="16">
        <f t="shared" ref="R5:R45" si="1">(((25*F5)+(27*H5)+(29*J5)+(31*L5)+(33*N5))/(SUM(F5,H5,J5,L5,N5)))</f>
        <v>29.6972817828803</v>
      </c>
    </row>
    <row r="6" spans="1:21" ht="15.6" x14ac:dyDescent="0.3">
      <c r="A6" s="40"/>
      <c r="B6" s="33">
        <v>34.15</v>
      </c>
      <c r="C6" s="33">
        <v>15.103999999999999</v>
      </c>
      <c r="D6" s="14">
        <v>222.62454940471636</v>
      </c>
      <c r="E6" s="14">
        <v>258.05186279009411</v>
      </c>
      <c r="F6" s="14">
        <v>274.64766736139978</v>
      </c>
      <c r="G6" s="14">
        <v>250.8288183134637</v>
      </c>
      <c r="H6" s="14">
        <v>299.32640265655374</v>
      </c>
      <c r="I6" s="14">
        <v>163.46437559612426</v>
      </c>
      <c r="J6" s="14">
        <v>255.30022679899685</v>
      </c>
      <c r="K6" s="14">
        <v>125.80135796797995</v>
      </c>
      <c r="L6" s="14">
        <v>248.42113682125355</v>
      </c>
      <c r="M6" s="14">
        <v>55.290685696111467</v>
      </c>
      <c r="N6" s="14">
        <v>147.64246864731479</v>
      </c>
      <c r="O6" s="15" t="s">
        <v>21</v>
      </c>
      <c r="P6" s="15" t="s">
        <v>21</v>
      </c>
      <c r="Q6" s="16">
        <f t="shared" si="0"/>
        <v>1.4796977329974814</v>
      </c>
      <c r="R6" s="16">
        <f t="shared" si="1"/>
        <v>28.502315789473684</v>
      </c>
    </row>
    <row r="7" spans="1:21" ht="15.6" x14ac:dyDescent="0.3">
      <c r="A7" s="40"/>
      <c r="B7" s="33">
        <v>35.067999999999998</v>
      </c>
      <c r="C7" s="33">
        <v>15.454000000000001</v>
      </c>
      <c r="D7" s="14">
        <v>175.2330142322578</v>
      </c>
      <c r="E7" s="14">
        <v>125.89250688811335</v>
      </c>
      <c r="F7" s="14">
        <v>153.23893210711049</v>
      </c>
      <c r="G7" s="14">
        <v>99.490612803325035</v>
      </c>
      <c r="H7" s="14">
        <v>156.70221293254266</v>
      </c>
      <c r="I7" s="14">
        <v>80.779900811379633</v>
      </c>
      <c r="J7" s="14">
        <v>177.30198719290564</v>
      </c>
      <c r="K7" s="14">
        <v>53.883252322958135</v>
      </c>
      <c r="L7" s="14">
        <v>282.99951887817406</v>
      </c>
      <c r="M7" s="14">
        <v>28.785710756839073</v>
      </c>
      <c r="N7" s="14">
        <v>231.27519486197889</v>
      </c>
      <c r="O7" s="14">
        <v>23.343412316874183</v>
      </c>
      <c r="P7" s="14">
        <v>76.686932563141568</v>
      </c>
      <c r="Q7" s="16">
        <f t="shared" si="0"/>
        <v>2.5036437246963565</v>
      </c>
      <c r="R7" s="16">
        <f t="shared" si="1"/>
        <v>29.563883774194995</v>
      </c>
    </row>
    <row r="8" spans="1:21" ht="15.6" x14ac:dyDescent="0.3">
      <c r="A8" s="40"/>
      <c r="B8" s="33">
        <v>35.417999999999999</v>
      </c>
      <c r="C8" s="33">
        <v>16.806999999999999</v>
      </c>
      <c r="D8" s="14">
        <v>125.76946682546084</v>
      </c>
      <c r="E8" s="14">
        <v>246.09265045888131</v>
      </c>
      <c r="F8" s="14">
        <v>261.20518461427798</v>
      </c>
      <c r="G8" s="14">
        <v>202.55845302316831</v>
      </c>
      <c r="H8" s="14">
        <v>303.40486232743797</v>
      </c>
      <c r="I8" s="14">
        <v>172.26124851115597</v>
      </c>
      <c r="J8" s="14">
        <v>293.12545365371955</v>
      </c>
      <c r="K8" s="14">
        <v>122.77581447486914</v>
      </c>
      <c r="L8" s="14">
        <v>330.05918867788699</v>
      </c>
      <c r="M8" s="14">
        <v>40.504476984511754</v>
      </c>
      <c r="N8" s="14">
        <v>248.5813494009395</v>
      </c>
      <c r="O8" s="15" t="s">
        <v>21</v>
      </c>
      <c r="P8" s="15" t="s">
        <v>21</v>
      </c>
      <c r="Q8" s="16">
        <f t="shared" si="0"/>
        <v>1.7533575568025024</v>
      </c>
      <c r="R8" s="16">
        <f t="shared" si="1"/>
        <v>29.001958617918849</v>
      </c>
    </row>
    <row r="9" spans="1:21" ht="15.6" x14ac:dyDescent="0.3">
      <c r="B9" s="27"/>
      <c r="C9" s="2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21" ht="15.6" x14ac:dyDescent="0.3">
      <c r="A10" s="39" t="s">
        <v>28</v>
      </c>
      <c r="B10" s="34">
        <v>46.96</v>
      </c>
      <c r="C10" s="34">
        <v>50.003999999999998</v>
      </c>
      <c r="D10" s="17">
        <v>131.7329276318452</v>
      </c>
      <c r="E10" s="17">
        <v>64.007878119809149</v>
      </c>
      <c r="F10" s="17">
        <v>191.52498941656776</v>
      </c>
      <c r="G10" s="17">
        <v>103.85414219014359</v>
      </c>
      <c r="H10" s="17">
        <v>627.15934404218092</v>
      </c>
      <c r="I10" s="17">
        <v>144.19905120333775</v>
      </c>
      <c r="J10" s="17">
        <v>729.83487091283814</v>
      </c>
      <c r="K10" s="17">
        <v>141.43383833838851</v>
      </c>
      <c r="L10" s="17">
        <v>1051.3248649820212</v>
      </c>
      <c r="M10" s="17">
        <v>74.660747353630086</v>
      </c>
      <c r="N10" s="17">
        <v>670.08814048655722</v>
      </c>
      <c r="O10" s="17">
        <v>22.167034278035892</v>
      </c>
      <c r="P10" s="17">
        <v>126.79180956168994</v>
      </c>
      <c r="Q10" s="18">
        <f t="shared" ref="Q10:Q19" si="2">0.5*((SUM(D10,F10,H10,J10,L10)+SUM(F10,H10,J10,L10,N10)))/(SUM(E10,G10,I10,K10,M10))</f>
        <v>5.6815723972191217</v>
      </c>
      <c r="R10" s="18">
        <f t="shared" si="1"/>
        <v>29.84484431752017</v>
      </c>
      <c r="S10" s="13"/>
    </row>
    <row r="11" spans="1:21" ht="15.6" x14ac:dyDescent="0.3">
      <c r="A11" s="39"/>
      <c r="B11" s="34">
        <v>47.747</v>
      </c>
      <c r="C11" s="34">
        <v>53.61</v>
      </c>
      <c r="D11" s="17">
        <v>144.11583015384448</v>
      </c>
      <c r="E11" s="17">
        <v>186.46565743589528</v>
      </c>
      <c r="F11" s="17">
        <v>836.8831540512723</v>
      </c>
      <c r="G11" s="17">
        <v>415.28114215384136</v>
      </c>
      <c r="H11" s="17">
        <v>3175.6049591794495</v>
      </c>
      <c r="I11" s="17">
        <v>944.9700266666556</v>
      </c>
      <c r="J11" s="17">
        <v>5145.1879712819918</v>
      </c>
      <c r="K11" s="17">
        <v>1566.3115224615201</v>
      </c>
      <c r="L11" s="17">
        <v>10583.664298666543</v>
      </c>
      <c r="M11" s="17">
        <v>801.48628348717023</v>
      </c>
      <c r="N11" s="17">
        <v>6397.3522674871056</v>
      </c>
      <c r="O11" s="17">
        <v>2452.4974605127923</v>
      </c>
      <c r="P11" s="17">
        <v>1017.027941743578</v>
      </c>
      <c r="Q11" s="18">
        <f t="shared" si="2"/>
        <v>5.8786533182625549</v>
      </c>
      <c r="R11" s="18">
        <f t="shared" si="1"/>
        <v>30.417744782724348</v>
      </c>
    </row>
    <row r="12" spans="1:21" ht="15.6" x14ac:dyDescent="0.3">
      <c r="A12" s="39"/>
      <c r="B12" s="34">
        <v>48.076999999999998</v>
      </c>
      <c r="C12" s="34">
        <v>55.112000000000002</v>
      </c>
      <c r="D12" s="17">
        <v>356.89867923196368</v>
      </c>
      <c r="E12" s="17">
        <v>393.6999963292389</v>
      </c>
      <c r="F12" s="17">
        <v>1070.078565932514</v>
      </c>
      <c r="G12" s="17">
        <v>541.02875907101486</v>
      </c>
      <c r="H12" s="17">
        <v>3392.2663736411118</v>
      </c>
      <c r="I12" s="17">
        <v>771.09873810532235</v>
      </c>
      <c r="J12" s="17">
        <v>3856.7286340533665</v>
      </c>
      <c r="K12" s="17">
        <v>1096.5063574050539</v>
      </c>
      <c r="L12" s="17">
        <v>8398.109959339261</v>
      </c>
      <c r="M12" s="17">
        <v>735.28537582945057</v>
      </c>
      <c r="N12" s="17">
        <v>6066.0426034166303</v>
      </c>
      <c r="O12" s="17">
        <v>286.75388691232519</v>
      </c>
      <c r="P12" s="17">
        <v>1122.8106545249184</v>
      </c>
      <c r="Q12" s="18">
        <f t="shared" si="2"/>
        <v>5.63335195140683</v>
      </c>
      <c r="R12" s="18">
        <f t="shared" si="1"/>
        <v>30.316562594857118</v>
      </c>
    </row>
    <row r="13" spans="1:21" ht="15.6" x14ac:dyDescent="0.3">
      <c r="A13" s="39"/>
      <c r="B13" s="34">
        <v>49.674999999999997</v>
      </c>
      <c r="C13" s="34">
        <v>62.448999999999998</v>
      </c>
      <c r="D13" s="19" t="s">
        <v>21</v>
      </c>
      <c r="E13" s="19" t="s">
        <v>21</v>
      </c>
      <c r="F13" s="17">
        <v>187.88196811761574</v>
      </c>
      <c r="G13" s="17">
        <v>113.13497345829647</v>
      </c>
      <c r="H13" s="17">
        <v>459.11373375436381</v>
      </c>
      <c r="I13" s="17">
        <v>157.48810329686106</v>
      </c>
      <c r="J13" s="17">
        <v>978.40650826864623</v>
      </c>
      <c r="K13" s="17">
        <v>365.7814385771465</v>
      </c>
      <c r="L13" s="17">
        <v>4114.4527847406944</v>
      </c>
      <c r="M13" s="17">
        <v>335.34699449761911</v>
      </c>
      <c r="N13" s="17">
        <v>3696.2429438292152</v>
      </c>
      <c r="O13" s="17">
        <v>158.74606031881481</v>
      </c>
      <c r="P13" s="17">
        <v>680.23011480682351</v>
      </c>
      <c r="Q13" s="18">
        <f t="shared" si="2"/>
        <v>7.808556395373115</v>
      </c>
      <c r="R13" s="18">
        <f t="shared" si="1"/>
        <v>31.261964865504115</v>
      </c>
    </row>
    <row r="14" spans="1:21" ht="15.6" x14ac:dyDescent="0.3">
      <c r="A14" s="39"/>
      <c r="B14" s="34">
        <v>58.795000000000002</v>
      </c>
      <c r="C14" s="34">
        <v>97.966999999999999</v>
      </c>
      <c r="D14" s="17">
        <v>1000.5923343991699</v>
      </c>
      <c r="E14" s="17">
        <v>507.81506913437647</v>
      </c>
      <c r="F14" s="17">
        <v>1781.1121929377132</v>
      </c>
      <c r="G14" s="17">
        <v>1000.013957327263</v>
      </c>
      <c r="H14" s="17">
        <v>7406.1184057695791</v>
      </c>
      <c r="I14" s="17">
        <v>1751.9041508064081</v>
      </c>
      <c r="J14" s="17">
        <v>10449.538558144395</v>
      </c>
      <c r="K14" s="17">
        <v>1875.9660327304671</v>
      </c>
      <c r="L14" s="17">
        <v>17004.285914066822</v>
      </c>
      <c r="M14" s="17">
        <v>1238.8836880248682</v>
      </c>
      <c r="N14" s="17">
        <v>11811.038185413556</v>
      </c>
      <c r="O14" s="17">
        <v>438.40982050553231</v>
      </c>
      <c r="P14" s="17">
        <v>2129.2951902257482</v>
      </c>
      <c r="Q14" s="18">
        <f t="shared" si="2"/>
        <v>6.7528920745815002</v>
      </c>
      <c r="R14" s="18">
        <f t="shared" si="1"/>
        <v>30.224220358709601</v>
      </c>
    </row>
    <row r="15" spans="1:21" ht="15.6" x14ac:dyDescent="0.3">
      <c r="A15" s="39"/>
      <c r="B15" s="34">
        <v>59.055</v>
      </c>
      <c r="C15" s="34">
        <v>99.036000000000001</v>
      </c>
      <c r="D15" s="17">
        <v>591.45432708028227</v>
      </c>
      <c r="E15" s="17">
        <v>656.08153160027416</v>
      </c>
      <c r="F15" s="17">
        <v>982.10269725916157</v>
      </c>
      <c r="G15" s="17">
        <v>580.49078345635519</v>
      </c>
      <c r="H15" s="17">
        <v>2819.9388257964297</v>
      </c>
      <c r="I15" s="17">
        <v>785.33594064025783</v>
      </c>
      <c r="J15" s="17">
        <v>4650.2735823804833</v>
      </c>
      <c r="K15" s="17">
        <v>1456.9972447587447</v>
      </c>
      <c r="L15" s="17">
        <v>13824.451481160395</v>
      </c>
      <c r="M15" s="17">
        <v>1009.8000706248723</v>
      </c>
      <c r="N15" s="17">
        <v>11550.958750724967</v>
      </c>
      <c r="O15" s="17">
        <v>461.62288942851313</v>
      </c>
      <c r="P15" s="17">
        <v>2114.8098621943755</v>
      </c>
      <c r="Q15" s="18">
        <f t="shared" si="2"/>
        <v>6.3154004370741728</v>
      </c>
      <c r="R15" s="18">
        <f t="shared" si="1"/>
        <v>30.900347980349348</v>
      </c>
    </row>
    <row r="16" spans="1:21" ht="15.6" x14ac:dyDescent="0.3">
      <c r="A16" s="39"/>
      <c r="B16" s="34">
        <v>59.395000000000003</v>
      </c>
      <c r="C16" s="34">
        <v>100.458</v>
      </c>
      <c r="D16" s="17">
        <v>956.80715262003844</v>
      </c>
      <c r="E16" s="17">
        <v>396.05541973206505</v>
      </c>
      <c r="F16" s="17">
        <v>1917.5356460295034</v>
      </c>
      <c r="G16" s="17">
        <v>1125.4248065653733</v>
      </c>
      <c r="H16" s="17">
        <v>7176.0536446502892</v>
      </c>
      <c r="I16" s="17">
        <v>2113.6026855008231</v>
      </c>
      <c r="J16" s="17">
        <v>12407.122257745088</v>
      </c>
      <c r="K16" s="17">
        <v>2921.3988881226583</v>
      </c>
      <c r="L16" s="17">
        <v>34527.405650899338</v>
      </c>
      <c r="M16" s="17">
        <v>2427.3099486549336</v>
      </c>
      <c r="N16" s="17">
        <v>28712.057260180009</v>
      </c>
      <c r="O16" s="17">
        <v>858.7736328843788</v>
      </c>
      <c r="P16" s="17">
        <v>4780.1144223107658</v>
      </c>
      <c r="Q16" s="18">
        <f t="shared" si="2"/>
        <v>7.8878219118288975</v>
      </c>
      <c r="R16" s="18">
        <f t="shared" si="1"/>
        <v>30.910319296621935</v>
      </c>
    </row>
    <row r="17" spans="1:19" ht="15.6" x14ac:dyDescent="0.3">
      <c r="A17" s="39"/>
      <c r="B17" s="34">
        <v>62.055</v>
      </c>
      <c r="C17" s="34">
        <v>106.047</v>
      </c>
      <c r="D17" s="17">
        <v>150.33329393024863</v>
      </c>
      <c r="E17" s="17">
        <v>116.68727100300249</v>
      </c>
      <c r="F17" s="17">
        <v>420.84373890116632</v>
      </c>
      <c r="G17" s="17">
        <v>236.59596973308177</v>
      </c>
      <c r="H17" s="17">
        <v>1180.5637778701014</v>
      </c>
      <c r="I17" s="17">
        <v>484.10900009681257</v>
      </c>
      <c r="J17" s="17">
        <v>2492.4007356185803</v>
      </c>
      <c r="K17" s="17">
        <v>855.02060922828912</v>
      </c>
      <c r="L17" s="17">
        <v>9138.8325253026378</v>
      </c>
      <c r="M17" s="17">
        <v>741.37579774530343</v>
      </c>
      <c r="N17" s="17">
        <v>7532.7718351478161</v>
      </c>
      <c r="O17" s="17">
        <v>285.63325846747239</v>
      </c>
      <c r="P17" s="17">
        <v>1332.6867538709482</v>
      </c>
      <c r="Q17" s="18">
        <f t="shared" si="2"/>
        <v>7.0154790793440709</v>
      </c>
      <c r="R17" s="18">
        <f t="shared" si="1"/>
        <v>31.136449234455331</v>
      </c>
    </row>
    <row r="18" spans="1:19" ht="15.6" x14ac:dyDescent="0.3">
      <c r="A18" s="39"/>
      <c r="B18" s="34">
        <v>62.645000000000003</v>
      </c>
      <c r="C18" s="34">
        <v>106.93300000000001</v>
      </c>
      <c r="D18" s="17">
        <v>95.009021306903122</v>
      </c>
      <c r="E18" s="17">
        <v>60.659605911330459</v>
      </c>
      <c r="F18" s="17">
        <v>196.96100955546453</v>
      </c>
      <c r="G18" s="17">
        <v>108.52953587750088</v>
      </c>
      <c r="H18" s="17">
        <v>520.43018517419785</v>
      </c>
      <c r="I18" s="17">
        <v>215.45122677903879</v>
      </c>
      <c r="J18" s="17">
        <v>1242.3525793815741</v>
      </c>
      <c r="K18" s="17">
        <v>395.96836726215474</v>
      </c>
      <c r="L18" s="17">
        <v>4553.5631396522367</v>
      </c>
      <c r="M18" s="17">
        <v>333.18932933705486</v>
      </c>
      <c r="N18" s="17">
        <v>3278.9805768888582</v>
      </c>
      <c r="O18" s="17">
        <v>113.06073535521473</v>
      </c>
      <c r="P18" s="17">
        <v>494.70466555879011</v>
      </c>
      <c r="Q18" s="18">
        <f t="shared" si="2"/>
        <v>7.3624671916010502</v>
      </c>
      <c r="R18" s="18">
        <f t="shared" si="1"/>
        <v>31.082694589773634</v>
      </c>
    </row>
    <row r="19" spans="1:19" ht="15.6" x14ac:dyDescent="0.3">
      <c r="A19" s="39"/>
      <c r="B19" s="34">
        <v>67.814999999999998</v>
      </c>
      <c r="C19" s="34">
        <v>129.05000000000001</v>
      </c>
      <c r="D19" s="17">
        <v>56.291322212193606</v>
      </c>
      <c r="E19" s="17">
        <v>34.900619771560031</v>
      </c>
      <c r="F19" s="17">
        <v>74.126783249951785</v>
      </c>
      <c r="G19" s="17">
        <v>39.818703712204311</v>
      </c>
      <c r="H19" s="17">
        <v>145.94265958803456</v>
      </c>
      <c r="I19" s="17">
        <v>69.504969426213776</v>
      </c>
      <c r="J19" s="17">
        <v>292.0630812462129</v>
      </c>
      <c r="K19" s="17">
        <v>122.12254218876949</v>
      </c>
      <c r="L19" s="17">
        <v>1574.320147216602</v>
      </c>
      <c r="M19" s="17">
        <v>132.49199628048936</v>
      </c>
      <c r="N19" s="17">
        <v>1565.7283138263197</v>
      </c>
      <c r="O19" s="17">
        <v>64.231361345281968</v>
      </c>
      <c r="P19" s="17">
        <v>284.83409039369968</v>
      </c>
      <c r="Q19" s="18">
        <f t="shared" si="2"/>
        <v>7.2647452087357021</v>
      </c>
      <c r="R19" s="18">
        <f t="shared" si="1"/>
        <v>31.415860860536053</v>
      </c>
    </row>
    <row r="20" spans="1:19" ht="15.6" x14ac:dyDescent="0.3">
      <c r="B20" s="27"/>
      <c r="C20" s="2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9" ht="15.6" x14ac:dyDescent="0.3">
      <c r="A21" s="40" t="s">
        <v>29</v>
      </c>
      <c r="B21" s="33">
        <v>70.775000000000006</v>
      </c>
      <c r="C21" s="33">
        <v>149.744</v>
      </c>
      <c r="D21" s="14">
        <v>346.90871792426333</v>
      </c>
      <c r="E21" s="14">
        <v>148.94732771585942</v>
      </c>
      <c r="F21" s="14">
        <v>431.25447210754652</v>
      </c>
      <c r="G21" s="14">
        <v>189.64805098705361</v>
      </c>
      <c r="H21" s="14">
        <v>1083.3320172822102</v>
      </c>
      <c r="I21" s="14">
        <v>255.80837562363305</v>
      </c>
      <c r="J21" s="14">
        <v>1390.5791793379483</v>
      </c>
      <c r="K21" s="14">
        <v>287.67617597214246</v>
      </c>
      <c r="L21" s="14">
        <v>3017.9153319172683</v>
      </c>
      <c r="M21" s="14">
        <v>215.97362518799622</v>
      </c>
      <c r="N21" s="14">
        <v>2612.6400448764416</v>
      </c>
      <c r="O21" s="14">
        <v>110.84452295133727</v>
      </c>
      <c r="P21" s="14">
        <v>586.78319337364155</v>
      </c>
      <c r="Q21" s="16">
        <f t="shared" ref="Q21:Q28" si="3">0.5*((SUM(D21,F21,H21,J21,L21)+SUM(F21,H21,J21,L21,N21)))/(SUM(E21,G21,I21,K21,M21))</f>
        <v>6.7417981072555211</v>
      </c>
      <c r="R21" s="16">
        <f t="shared" si="1"/>
        <v>30.475529583637691</v>
      </c>
      <c r="S21" s="13"/>
    </row>
    <row r="22" spans="1:19" ht="15.6" x14ac:dyDescent="0.3">
      <c r="A22" s="40"/>
      <c r="B22" s="33">
        <v>70.965000000000003</v>
      </c>
      <c r="C22" s="33">
        <v>151.286</v>
      </c>
      <c r="D22" s="14">
        <v>1286.2588445761439</v>
      </c>
      <c r="E22" s="14">
        <v>661.28737708675033</v>
      </c>
      <c r="F22" s="14">
        <v>2493.9739776975398</v>
      </c>
      <c r="G22" s="14">
        <v>1142.684318261013</v>
      </c>
      <c r="H22" s="14">
        <v>8278.3382761230223</v>
      </c>
      <c r="I22" s="14">
        <v>2196.690252621504</v>
      </c>
      <c r="J22" s="14">
        <v>14012.029212319636</v>
      </c>
      <c r="K22" s="14">
        <v>3240.5615145362212</v>
      </c>
      <c r="L22" s="14">
        <v>45087.468599174019</v>
      </c>
      <c r="M22" s="14">
        <v>3343.5973510682556</v>
      </c>
      <c r="N22" s="14">
        <v>48845.742964481862</v>
      </c>
      <c r="O22" s="14">
        <v>1849.577721353746</v>
      </c>
      <c r="P22" s="14">
        <v>11022.300840816319</v>
      </c>
      <c r="Q22" s="16">
        <f t="shared" si="3"/>
        <v>8.9692412032234916</v>
      </c>
      <c r="R22" s="16">
        <f t="shared" si="1"/>
        <v>31.181862159239657</v>
      </c>
    </row>
    <row r="23" spans="1:19" ht="15.6" x14ac:dyDescent="0.3">
      <c r="A23" s="40"/>
      <c r="B23" s="33">
        <v>71.075000000000003</v>
      </c>
      <c r="C23" s="33">
        <v>152.166</v>
      </c>
      <c r="D23" s="14">
        <v>592.15547230796608</v>
      </c>
      <c r="E23" s="14">
        <v>440.68611352687321</v>
      </c>
      <c r="F23" s="14">
        <v>1302.530931957273</v>
      </c>
      <c r="G23" s="14">
        <v>665.51519659567293</v>
      </c>
      <c r="H23" s="14">
        <v>4157.2269655702748</v>
      </c>
      <c r="I23" s="14">
        <v>1095.6459541099266</v>
      </c>
      <c r="J23" s="14">
        <v>6459.8778797232671</v>
      </c>
      <c r="K23" s="14">
        <v>1412.8344022891492</v>
      </c>
      <c r="L23" s="14">
        <v>18776.395043048582</v>
      </c>
      <c r="M23" s="14">
        <v>1380.112798650028</v>
      </c>
      <c r="N23" s="14">
        <v>19312.607128489664</v>
      </c>
      <c r="O23" s="14">
        <v>613.79395213383657</v>
      </c>
      <c r="P23" s="14">
        <v>4192.0596404119206</v>
      </c>
      <c r="Q23" s="14">
        <f t="shared" si="3"/>
        <v>8.1381551141166533</v>
      </c>
      <c r="R23" s="16">
        <f t="shared" si="1"/>
        <v>31.025222943380292</v>
      </c>
    </row>
    <row r="24" spans="1:19" ht="15.6" x14ac:dyDescent="0.3">
      <c r="A24" s="40"/>
      <c r="B24" s="33">
        <v>71.185000000000002</v>
      </c>
      <c r="C24" s="33">
        <v>153.06399999999999</v>
      </c>
      <c r="D24" s="14">
        <v>1617.8085789562847</v>
      </c>
      <c r="E24" s="14">
        <v>900.32551818883348</v>
      </c>
      <c r="F24" s="14">
        <v>1779.8208830005474</v>
      </c>
      <c r="G24" s="14">
        <v>1110.9415134463757</v>
      </c>
      <c r="H24" s="14">
        <v>4073.4522159700437</v>
      </c>
      <c r="I24" s="14">
        <v>1175.746435064081</v>
      </c>
      <c r="J24" s="14">
        <v>5971.3106347742696</v>
      </c>
      <c r="K24" s="14">
        <v>1425.7082755895153</v>
      </c>
      <c r="L24" s="14">
        <v>14520.931365338667</v>
      </c>
      <c r="M24" s="14">
        <v>1212.7778188456268</v>
      </c>
      <c r="N24" s="14">
        <v>13171.60031879859</v>
      </c>
      <c r="O24" s="14">
        <v>597.13106347742678</v>
      </c>
      <c r="P24" s="14">
        <v>2969.4540869827078</v>
      </c>
      <c r="Q24" s="14">
        <f t="shared" si="3"/>
        <v>5.7918156535558207</v>
      </c>
      <c r="R24" s="16">
        <f t="shared" si="1"/>
        <v>30.681855452735153</v>
      </c>
    </row>
    <row r="25" spans="1:19" ht="15.6" x14ac:dyDescent="0.3">
      <c r="A25" s="40"/>
      <c r="B25" s="33">
        <v>73.694999999999993</v>
      </c>
      <c r="C25" s="33">
        <v>173.41499999999999</v>
      </c>
      <c r="D25" s="14">
        <v>67.766757814257261</v>
      </c>
      <c r="E25" s="14">
        <v>30.666602428603763</v>
      </c>
      <c r="F25" s="14">
        <v>76.880957836744415</v>
      </c>
      <c r="G25" s="14">
        <v>33.311507533168665</v>
      </c>
      <c r="H25" s="14">
        <v>121.98731245783758</v>
      </c>
      <c r="I25" s="14">
        <v>37.636284798740995</v>
      </c>
      <c r="J25" s="14">
        <v>167.73702237463573</v>
      </c>
      <c r="K25" s="14">
        <v>47.107904429953102</v>
      </c>
      <c r="L25" s="14">
        <v>463.28729682932629</v>
      </c>
      <c r="M25" s="14">
        <v>41.675126377333328</v>
      </c>
      <c r="N25" s="14">
        <v>461.07129525523146</v>
      </c>
      <c r="O25" s="14">
        <v>21.302208680009141</v>
      </c>
      <c r="P25" s="14">
        <v>107.01143085226067</v>
      </c>
      <c r="Q25" s="14">
        <f t="shared" si="3"/>
        <v>5.7475126712971649</v>
      </c>
      <c r="R25" s="16">
        <f t="shared" si="1"/>
        <v>30.719150585564392</v>
      </c>
    </row>
    <row r="26" spans="1:19" ht="15.6" x14ac:dyDescent="0.3">
      <c r="A26" s="40"/>
      <c r="B26" s="33">
        <v>75.924999999999997</v>
      </c>
      <c r="C26" s="33">
        <v>184.47800000000001</v>
      </c>
      <c r="D26" s="14">
        <v>92.408743833801537</v>
      </c>
      <c r="E26" s="14">
        <v>44.674896941976407</v>
      </c>
      <c r="F26" s="14">
        <v>126.76857699140442</v>
      </c>
      <c r="G26" s="14">
        <v>59.969646691219936</v>
      </c>
      <c r="H26" s="14">
        <v>261.78920501030774</v>
      </c>
      <c r="I26" s="14">
        <v>76.402610375290877</v>
      </c>
      <c r="J26" s="14">
        <v>439.99082418172645</v>
      </c>
      <c r="K26" s="14">
        <v>109.05512263065263</v>
      </c>
      <c r="L26" s="14">
        <v>1362.1930956901838</v>
      </c>
      <c r="M26" s="14">
        <v>109.8020755253831</v>
      </c>
      <c r="N26" s="14">
        <v>1368.9868101136851</v>
      </c>
      <c r="O26" s="14">
        <v>56.306020588494178</v>
      </c>
      <c r="P26" s="14">
        <v>314.78729135070961</v>
      </c>
      <c r="Q26" s="14">
        <f t="shared" si="3"/>
        <v>7.3053455483411911</v>
      </c>
      <c r="R26" s="16">
        <f t="shared" si="1"/>
        <v>31.014108854005332</v>
      </c>
    </row>
    <row r="27" spans="1:19" ht="15.6" x14ac:dyDescent="0.3">
      <c r="A27" s="40"/>
      <c r="B27" s="33">
        <v>83.004999999999995</v>
      </c>
      <c r="C27" s="35" t="s">
        <v>21</v>
      </c>
      <c r="D27" s="14">
        <v>144.2690237935997</v>
      </c>
      <c r="E27" s="14">
        <v>43.897900822758409</v>
      </c>
      <c r="F27" s="14">
        <v>81.623864798731802</v>
      </c>
      <c r="G27" s="14">
        <v>42.663513453401407</v>
      </c>
      <c r="H27" s="14">
        <v>170.42260618185117</v>
      </c>
      <c r="I27" s="14">
        <v>86.098519012650939</v>
      </c>
      <c r="J27" s="14">
        <v>313.76583944843316</v>
      </c>
      <c r="K27" s="14">
        <v>106.54305981762629</v>
      </c>
      <c r="L27" s="14">
        <v>981.33795863881721</v>
      </c>
      <c r="M27" s="14">
        <v>99.83107849674758</v>
      </c>
      <c r="N27" s="14">
        <v>1129.3872937510725</v>
      </c>
      <c r="O27" s="14">
        <v>47.446764509659793</v>
      </c>
      <c r="P27" s="14">
        <v>218.71801200794388</v>
      </c>
      <c r="Q27" s="14">
        <f t="shared" si="3"/>
        <v>5.7619580704254023</v>
      </c>
      <c r="R27" s="16">
        <f t="shared" si="1"/>
        <v>31.171792580635866</v>
      </c>
    </row>
    <row r="28" spans="1:19" ht="15.6" x14ac:dyDescent="0.3">
      <c r="A28" s="40"/>
      <c r="B28" s="33">
        <v>86.064999999999998</v>
      </c>
      <c r="C28" s="33">
        <v>197.22900000000001</v>
      </c>
      <c r="D28" s="14">
        <v>91.265575988566624</v>
      </c>
      <c r="E28" s="14">
        <v>19.749778066841134</v>
      </c>
      <c r="F28" s="14">
        <v>30.473290376571278</v>
      </c>
      <c r="G28" s="14">
        <v>25.844436142155384</v>
      </c>
      <c r="H28" s="14">
        <v>67.735566963619192</v>
      </c>
      <c r="I28" s="14">
        <v>24.224337160109823</v>
      </c>
      <c r="J28" s="14">
        <v>143.10874341402462</v>
      </c>
      <c r="K28" s="14">
        <v>37.956604722210301</v>
      </c>
      <c r="L28" s="14">
        <v>596.19642539276663</v>
      </c>
      <c r="M28" s="14">
        <v>39.730998845403057</v>
      </c>
      <c r="N28" s="14">
        <v>349.16990441610528</v>
      </c>
      <c r="O28" s="14">
        <v>18.206826655369166</v>
      </c>
      <c r="P28" s="14">
        <v>57.089202224462646</v>
      </c>
      <c r="Q28" s="14">
        <f t="shared" si="3"/>
        <v>7.17076359832636</v>
      </c>
      <c r="R28" s="16">
        <f t="shared" si="1"/>
        <v>30.964894031985438</v>
      </c>
    </row>
    <row r="29" spans="1:19" ht="15.6" x14ac:dyDescent="0.3">
      <c r="B29" s="27"/>
      <c r="C29" s="2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9" ht="15.6" x14ac:dyDescent="0.3">
      <c r="A30" s="39" t="s">
        <v>30</v>
      </c>
      <c r="B30" s="34">
        <v>94.915000000000006</v>
      </c>
      <c r="C30" s="34">
        <v>315.791</v>
      </c>
      <c r="D30" s="17">
        <v>273.34212906118745</v>
      </c>
      <c r="E30" s="17">
        <v>1005.2665077043673</v>
      </c>
      <c r="F30" s="17">
        <v>3821.8199499646039</v>
      </c>
      <c r="G30" s="17">
        <v>1869.1179965721203</v>
      </c>
      <c r="H30" s="17">
        <v>14436.530660978719</v>
      </c>
      <c r="I30" s="17">
        <v>3453.5987347830041</v>
      </c>
      <c r="J30" s="17">
        <v>18090.279086958592</v>
      </c>
      <c r="K30" s="17">
        <v>2670.6203717036019</v>
      </c>
      <c r="L30" s="17">
        <v>19995.541497290869</v>
      </c>
      <c r="M30" s="17">
        <v>1158.8802661850348</v>
      </c>
      <c r="N30" s="17">
        <v>10421.789902569279</v>
      </c>
      <c r="O30" s="17">
        <v>236.2941049570266</v>
      </c>
      <c r="P30" s="17">
        <v>1428.1561486982048</v>
      </c>
      <c r="Q30" s="17">
        <f t="shared" ref="Q30:Q33" si="4">0.5*((SUM(D30,F30,H30,J30,L30)+SUM(F30,H30,J30,L30,N30)))/(SUM(E30,G30,I30,K30,M30))</f>
        <v>6.0735254870563118</v>
      </c>
      <c r="R30" s="18">
        <f t="shared" si="1"/>
        <v>29.561931572109135</v>
      </c>
      <c r="S30" s="13"/>
    </row>
    <row r="31" spans="1:19" ht="15.6" x14ac:dyDescent="0.3">
      <c r="A31" s="39"/>
      <c r="B31" s="34">
        <v>95.045000000000002</v>
      </c>
      <c r="C31" s="34">
        <v>317.39699999999999</v>
      </c>
      <c r="D31" s="17">
        <v>205.05957829343964</v>
      </c>
      <c r="E31" s="17">
        <v>223.88147195322395</v>
      </c>
      <c r="F31" s="17">
        <v>771.20232706011006</v>
      </c>
      <c r="G31" s="17">
        <v>354.64410158962028</v>
      </c>
      <c r="H31" s="17">
        <v>2312.6163551982363</v>
      </c>
      <c r="I31" s="17">
        <v>674.12098081490672</v>
      </c>
      <c r="J31" s="17">
        <v>3281.9438786771284</v>
      </c>
      <c r="K31" s="17">
        <v>711.26945514342833</v>
      </c>
      <c r="L31" s="17">
        <v>4873.384518910997</v>
      </c>
      <c r="M31" s="17">
        <v>306.59874145806555</v>
      </c>
      <c r="N31" s="17">
        <v>3002.0920387355986</v>
      </c>
      <c r="O31" s="17">
        <v>101.53916316462593</v>
      </c>
      <c r="P31" s="17">
        <v>530.97552640233641</v>
      </c>
      <c r="Q31" s="17">
        <f t="shared" si="4"/>
        <v>5.6563045375218159</v>
      </c>
      <c r="R31" s="18">
        <f t="shared" si="1"/>
        <v>29.986227045075129</v>
      </c>
    </row>
    <row r="32" spans="1:19" ht="15.6" x14ac:dyDescent="0.3">
      <c r="A32" s="39"/>
      <c r="B32" s="34">
        <v>95.144999999999996</v>
      </c>
      <c r="C32" s="34">
        <v>317.495</v>
      </c>
      <c r="D32" s="17">
        <v>499.68714226866734</v>
      </c>
      <c r="E32" s="17">
        <v>406.1834538441442</v>
      </c>
      <c r="F32" s="17">
        <v>963.34534037375693</v>
      </c>
      <c r="G32" s="17">
        <v>365.00751765719821</v>
      </c>
      <c r="H32" s="17">
        <v>1911.2497046774092</v>
      </c>
      <c r="I32" s="17">
        <v>574.74744260945431</v>
      </c>
      <c r="J32" s="17">
        <v>3919.4344257949201</v>
      </c>
      <c r="K32" s="17">
        <v>979.21523244580919</v>
      </c>
      <c r="L32" s="17">
        <v>16890.712156686797</v>
      </c>
      <c r="M32" s="17">
        <v>1291.4660818634827</v>
      </c>
      <c r="N32" s="17">
        <v>23458.27397850468</v>
      </c>
      <c r="O32" s="17">
        <v>934.17905224133699</v>
      </c>
      <c r="P32" s="17">
        <v>6998.6224037749753</v>
      </c>
      <c r="Q32" s="17">
        <f t="shared" si="4"/>
        <v>9.8610649905123324</v>
      </c>
      <c r="R32" s="18">
        <f t="shared" si="1"/>
        <v>31.544144406434238</v>
      </c>
    </row>
    <row r="33" spans="1:19" ht="15.6" x14ac:dyDescent="0.3">
      <c r="A33" s="39"/>
      <c r="B33" s="34">
        <v>95.295000000000002</v>
      </c>
      <c r="C33" s="30" t="s">
        <v>21</v>
      </c>
      <c r="D33" s="17">
        <v>387.29359455814824</v>
      </c>
      <c r="E33" s="17">
        <v>319.2661736532981</v>
      </c>
      <c r="F33" s="17">
        <v>360.71269203382195</v>
      </c>
      <c r="G33" s="17">
        <v>207.13414411549161</v>
      </c>
      <c r="H33" s="17">
        <v>382.46965298891877</v>
      </c>
      <c r="I33" s="17">
        <v>166.27831245773064</v>
      </c>
      <c r="J33" s="17">
        <v>414.95742274087314</v>
      </c>
      <c r="K33" s="17">
        <v>153.28320455694885</v>
      </c>
      <c r="L33" s="17">
        <v>941.45618829678995</v>
      </c>
      <c r="M33" s="17">
        <v>80.530289869996267</v>
      </c>
      <c r="N33" s="17">
        <v>895.57951949554524</v>
      </c>
      <c r="O33" s="17">
        <v>37.114815746929814</v>
      </c>
      <c r="P33" s="17">
        <v>211.07205560057699</v>
      </c>
      <c r="Q33" s="17">
        <f t="shared" si="4"/>
        <v>2.9585060036127939</v>
      </c>
      <c r="R33" s="18">
        <f t="shared" si="1"/>
        <v>30.087562450696819</v>
      </c>
    </row>
    <row r="34" spans="1:19" ht="15.6" x14ac:dyDescent="0.3">
      <c r="B34" s="27"/>
      <c r="C34" s="2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</row>
    <row r="35" spans="1:19" ht="21" customHeight="1" x14ac:dyDescent="0.3">
      <c r="A35" s="40" t="s">
        <v>31</v>
      </c>
      <c r="B35" s="33">
        <v>103.157</v>
      </c>
      <c r="C35" s="33">
        <v>323.774</v>
      </c>
      <c r="D35" s="14">
        <v>1567.9747747427316</v>
      </c>
      <c r="E35" s="14">
        <v>1581.5198229004952</v>
      </c>
      <c r="F35" s="14">
        <v>3073.10052603344</v>
      </c>
      <c r="G35" s="14">
        <v>1440.6513220597524</v>
      </c>
      <c r="H35" s="14">
        <v>7870.7565835133601</v>
      </c>
      <c r="I35" s="14">
        <v>2512.8773342283307</v>
      </c>
      <c r="J35" s="14">
        <v>11557.176890130342</v>
      </c>
      <c r="K35" s="14">
        <v>2610.4016809642303</v>
      </c>
      <c r="L35" s="14">
        <v>26718.961996004768</v>
      </c>
      <c r="M35" s="14">
        <v>2147.1610339687095</v>
      </c>
      <c r="N35" s="14">
        <v>22445.228401267148</v>
      </c>
      <c r="O35" s="14">
        <v>811.6192856132036</v>
      </c>
      <c r="P35" s="14">
        <v>3599.1901964809831</v>
      </c>
      <c r="Q35" s="14">
        <f t="shared" ref="Q35:Q37" si="5">0.5*((SUM(D35,F35,H35,J35,L35)+SUM(F35,H35,J35,L35,N35)))/(SUM(E35,G35,I35,K35,M35))</f>
        <v>5.9485971469179342</v>
      </c>
      <c r="R35" s="16">
        <f t="shared" si="1"/>
        <v>30.607263820007258</v>
      </c>
      <c r="S35" s="13"/>
    </row>
    <row r="36" spans="1:19" ht="22.8" customHeight="1" x14ac:dyDescent="0.3">
      <c r="A36" s="40"/>
      <c r="B36" s="33">
        <v>103.48699999999999</v>
      </c>
      <c r="C36" s="33">
        <v>323.92</v>
      </c>
      <c r="D36" s="14">
        <v>256.30512535010132</v>
      </c>
      <c r="E36" s="14">
        <v>196.18302810088954</v>
      </c>
      <c r="F36" s="14">
        <v>419.09726559412087</v>
      </c>
      <c r="G36" s="14">
        <v>171.20923385890924</v>
      </c>
      <c r="H36" s="14">
        <v>773.35516169332254</v>
      </c>
      <c r="I36" s="14">
        <v>201.08529141505602</v>
      </c>
      <c r="J36" s="14">
        <v>680.48964532684784</v>
      </c>
      <c r="K36" s="14">
        <v>207.65247434535453</v>
      </c>
      <c r="L36" s="14">
        <v>915.79828440683991</v>
      </c>
      <c r="M36" s="14">
        <v>62.064503468032477</v>
      </c>
      <c r="N36" s="14">
        <v>448.60334101334945</v>
      </c>
      <c r="O36" s="14">
        <v>21.921441612404909</v>
      </c>
      <c r="P36" s="14">
        <v>80.286123711255115</v>
      </c>
      <c r="Q36" s="14">
        <f t="shared" si="5"/>
        <v>3.7475722798499227</v>
      </c>
      <c r="R36" s="16">
        <f t="shared" si="1"/>
        <v>29.124457142857139</v>
      </c>
    </row>
    <row r="37" spans="1:19" ht="18.600000000000001" customHeight="1" x14ac:dyDescent="0.3">
      <c r="A37" s="40"/>
      <c r="B37" s="33">
        <v>103.78700000000001</v>
      </c>
      <c r="C37" s="33">
        <v>324.05200000000002</v>
      </c>
      <c r="D37" s="14">
        <v>1091.0481138662217</v>
      </c>
      <c r="E37" s="14">
        <v>701.9953356007527</v>
      </c>
      <c r="F37" s="14">
        <v>1121.0063923174648</v>
      </c>
      <c r="G37" s="14">
        <v>474.06951441088881</v>
      </c>
      <c r="H37" s="14">
        <v>1736.7704669707202</v>
      </c>
      <c r="I37" s="14">
        <v>736.00203005892058</v>
      </c>
      <c r="J37" s="14">
        <v>2827.4137392362495</v>
      </c>
      <c r="K37" s="14">
        <v>539.65385372307003</v>
      </c>
      <c r="L37" s="14">
        <v>3776.7672928601041</v>
      </c>
      <c r="M37" s="14">
        <v>245.33401001964023</v>
      </c>
      <c r="N37" s="14">
        <v>1504.7962297739316</v>
      </c>
      <c r="O37" s="14">
        <v>67.608547315643435</v>
      </c>
      <c r="P37" s="14">
        <v>255.0502084362596</v>
      </c>
      <c r="Q37" s="14">
        <f t="shared" si="5"/>
        <v>3.9894926448513961</v>
      </c>
      <c r="R37" s="16">
        <f t="shared" si="1"/>
        <v>29.512015947432534</v>
      </c>
    </row>
    <row r="38" spans="1:19" ht="15.6" x14ac:dyDescent="0.3">
      <c r="B38" s="27"/>
      <c r="C38" s="2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9" ht="15.6" x14ac:dyDescent="0.3">
      <c r="A39" s="39" t="s">
        <v>32</v>
      </c>
      <c r="B39" s="34">
        <v>119.64</v>
      </c>
      <c r="C39" s="34">
        <v>391.053</v>
      </c>
      <c r="D39" s="17">
        <v>69.0932980129692</v>
      </c>
      <c r="E39" s="17">
        <v>44.233865565281178</v>
      </c>
      <c r="F39" s="17">
        <v>82.363457682553545</v>
      </c>
      <c r="G39" s="17">
        <v>49.099590777462105</v>
      </c>
      <c r="H39" s="17">
        <v>124.29716223844012</v>
      </c>
      <c r="I39" s="17">
        <v>41.049027244580934</v>
      </c>
      <c r="J39" s="17">
        <v>88.113860206040115</v>
      </c>
      <c r="K39" s="17">
        <v>54.230719183034722</v>
      </c>
      <c r="L39" s="17">
        <v>287.69706163658878</v>
      </c>
      <c r="M39" s="17">
        <v>13.270159669584352</v>
      </c>
      <c r="N39" s="17">
        <v>95.987488276660144</v>
      </c>
      <c r="O39" s="17">
        <v>17.074272108198535</v>
      </c>
      <c r="P39" s="17">
        <v>17.074272108198535</v>
      </c>
      <c r="Q39" s="17">
        <f t="shared" ref="Q39:Q45" si="6">0.5*((SUM(D39,F39,H39,J39,L39)+SUM(F39,H39,J39,L39,N39)))/(SUM(E39,G39,I39,K39,M39))</f>
        <v>3.2940403155127078</v>
      </c>
      <c r="R39" s="18">
        <f t="shared" si="1"/>
        <v>29.56200286869214</v>
      </c>
      <c r="S39" s="13"/>
    </row>
    <row r="40" spans="1:19" ht="15.6" x14ac:dyDescent="0.3">
      <c r="A40" s="39"/>
      <c r="B40" s="34">
        <v>121.66200000000001</v>
      </c>
      <c r="C40" s="34">
        <v>403.65800000000002</v>
      </c>
      <c r="D40" s="17">
        <v>804.30272623763892</v>
      </c>
      <c r="E40" s="17">
        <v>835.73328713843432</v>
      </c>
      <c r="F40" s="17">
        <v>1181.2563684987022</v>
      </c>
      <c r="G40" s="17">
        <v>684.01424062069714</v>
      </c>
      <c r="H40" s="17">
        <v>1078.0149667601579</v>
      </c>
      <c r="I40" s="17">
        <v>463.36104866969026</v>
      </c>
      <c r="J40" s="17">
        <v>798.76242397715976</v>
      </c>
      <c r="K40" s="17">
        <v>283.72740230107723</v>
      </c>
      <c r="L40" s="17">
        <v>1582.2890167380019</v>
      </c>
      <c r="M40" s="17">
        <v>159.49677853725603</v>
      </c>
      <c r="N40" s="17">
        <v>1431.3157801399445</v>
      </c>
      <c r="O40" s="17">
        <v>102.06941472190464</v>
      </c>
      <c r="P40" s="17">
        <v>438.00351140057415</v>
      </c>
      <c r="Q40" s="17">
        <f t="shared" si="6"/>
        <v>2.3731831554911516</v>
      </c>
      <c r="R40" s="18">
        <f t="shared" si="1"/>
        <v>29.330847386245981</v>
      </c>
    </row>
    <row r="41" spans="1:19" ht="15.6" x14ac:dyDescent="0.3">
      <c r="A41" s="39"/>
      <c r="B41" s="34">
        <v>123.431</v>
      </c>
      <c r="C41" s="34">
        <v>414.42</v>
      </c>
      <c r="D41" s="17">
        <v>207.81282807464922</v>
      </c>
      <c r="E41" s="17">
        <v>105.86076665244671</v>
      </c>
      <c r="F41" s="17">
        <v>247.22560581294474</v>
      </c>
      <c r="G41" s="17">
        <v>113.67817711293505</v>
      </c>
      <c r="H41" s="17">
        <v>428.26380306042131</v>
      </c>
      <c r="I41" s="17">
        <v>140.84367846313214</v>
      </c>
      <c r="J41" s="17">
        <v>562.1369571962847</v>
      </c>
      <c r="K41" s="17">
        <v>168.53034051069511</v>
      </c>
      <c r="L41" s="17">
        <v>1573.8401609578214</v>
      </c>
      <c r="M41" s="17">
        <v>143.77520738581529</v>
      </c>
      <c r="N41" s="17">
        <v>1707.4527347450016</v>
      </c>
      <c r="O41" s="17">
        <v>79.281571086786229</v>
      </c>
      <c r="P41" s="17">
        <v>451.26001883169124</v>
      </c>
      <c r="Q41" s="17">
        <f t="shared" si="6"/>
        <v>5.6030408677125711</v>
      </c>
      <c r="R41" s="18">
        <f t="shared" si="1"/>
        <v>30.799558868049647</v>
      </c>
    </row>
    <row r="42" spans="1:19" ht="15.6" x14ac:dyDescent="0.3">
      <c r="A42" s="39"/>
      <c r="B42" s="34">
        <v>129.77000000000001</v>
      </c>
      <c r="C42" s="34">
        <v>453.31900000000002</v>
      </c>
      <c r="D42" s="17">
        <v>2125.3186914080607</v>
      </c>
      <c r="E42" s="17">
        <v>1080.7065074192838</v>
      </c>
      <c r="F42" s="17">
        <v>3746.3784525369861</v>
      </c>
      <c r="G42" s="17">
        <v>1579.1266500846605</v>
      </c>
      <c r="H42" s="17">
        <v>11510.373582213737</v>
      </c>
      <c r="I42" s="17">
        <v>2754.3153570720351</v>
      </c>
      <c r="J42" s="17">
        <v>12842.678755898611</v>
      </c>
      <c r="K42" s="17">
        <v>3000.0752357238662</v>
      </c>
      <c r="L42" s="17">
        <v>24823.340140456887</v>
      </c>
      <c r="M42" s="17">
        <v>1811.085758013063</v>
      </c>
      <c r="N42" s="17">
        <v>20628.436639408457</v>
      </c>
      <c r="O42" s="17">
        <v>763.81957965439562</v>
      </c>
      <c r="P42" s="17">
        <v>4445.4405695660616</v>
      </c>
      <c r="Q42" s="17">
        <f t="shared" si="6"/>
        <v>6.2882838455149486</v>
      </c>
      <c r="R42" s="18">
        <f t="shared" si="1"/>
        <v>30.280117199621845</v>
      </c>
    </row>
    <row r="43" spans="1:19" ht="15.6" x14ac:dyDescent="0.3">
      <c r="A43" s="39"/>
      <c r="B43" s="34">
        <v>129.83500000000001</v>
      </c>
      <c r="C43" s="34">
        <v>453.72800000000001</v>
      </c>
      <c r="D43" s="17">
        <v>1874.691330746384</v>
      </c>
      <c r="E43" s="17">
        <v>923.49326637752881</v>
      </c>
      <c r="F43" s="17">
        <v>2511.9016845468786</v>
      </c>
      <c r="G43" s="17">
        <v>1089.7220543254839</v>
      </c>
      <c r="H43" s="17">
        <v>7230.952275736051</v>
      </c>
      <c r="I43" s="17">
        <v>18285.166674275071</v>
      </c>
      <c r="J43" s="17">
        <v>8930.1798858707043</v>
      </c>
      <c r="K43" s="17">
        <v>1699.2276101346533</v>
      </c>
      <c r="L43" s="17">
        <v>14572.723743437406</v>
      </c>
      <c r="M43" s="17">
        <v>1034.3124583428325</v>
      </c>
      <c r="N43" s="17">
        <v>8948.6497511982561</v>
      </c>
      <c r="O43" s="17">
        <v>1135.8967176443605</v>
      </c>
      <c r="P43" s="17">
        <v>1246.7159096096641</v>
      </c>
      <c r="Q43" s="17">
        <f t="shared" si="6"/>
        <v>1.6784282277465918</v>
      </c>
      <c r="R43" s="18">
        <f t="shared" si="1"/>
        <v>29.958196541912887</v>
      </c>
    </row>
    <row r="44" spans="1:19" ht="15.6" x14ac:dyDescent="0.3">
      <c r="A44" s="39"/>
      <c r="B44" s="34">
        <v>129.95500000000001</v>
      </c>
      <c r="C44" s="34">
        <v>454.42399999999998</v>
      </c>
      <c r="D44" s="17">
        <v>651.84879666018639</v>
      </c>
      <c r="E44" s="17">
        <v>309.04734475146699</v>
      </c>
      <c r="F44" s="17">
        <v>885.49735659285591</v>
      </c>
      <c r="G44" s="17">
        <v>348.5001972729309</v>
      </c>
      <c r="H44" s="17">
        <v>1916.5319024871119</v>
      </c>
      <c r="I44" s="17">
        <v>437.92666298824906</v>
      </c>
      <c r="J44" s="17">
        <v>1873.1337647135015</v>
      </c>
      <c r="K44" s="17">
        <v>636.06765565160094</v>
      </c>
      <c r="L44" s="17">
        <v>4118.4394382128121</v>
      </c>
      <c r="M44" s="17">
        <v>330.96559615228028</v>
      </c>
      <c r="N44" s="17">
        <v>3606.8674505178301</v>
      </c>
      <c r="O44" s="17">
        <v>149.48247455354644</v>
      </c>
      <c r="P44" s="17">
        <v>943.7999053190191</v>
      </c>
      <c r="Q44" s="17">
        <f t="shared" si="6"/>
        <v>5.2959617428267798</v>
      </c>
      <c r="R44" s="18">
        <f t="shared" si="1"/>
        <v>30.23296097285068</v>
      </c>
    </row>
    <row r="45" spans="1:19" ht="15.6" x14ac:dyDescent="0.3">
      <c r="A45" s="39"/>
      <c r="B45" s="34">
        <v>130.21</v>
      </c>
      <c r="C45" s="34">
        <v>456.18299999999999</v>
      </c>
      <c r="D45" s="17">
        <v>229.81060670032284</v>
      </c>
      <c r="E45" s="17">
        <v>144.63604617502835</v>
      </c>
      <c r="F45" s="17">
        <v>258.20212687542096</v>
      </c>
      <c r="G45" s="17">
        <v>125.3512400183579</v>
      </c>
      <c r="H45" s="17">
        <v>661.57598898577783</v>
      </c>
      <c r="I45" s="17">
        <v>219.09682550217258</v>
      </c>
      <c r="J45" s="17">
        <v>761.21415412857505</v>
      </c>
      <c r="K45" s="17">
        <v>477.83464143750098</v>
      </c>
      <c r="L45" s="17">
        <v>2989.1449542839191</v>
      </c>
      <c r="M45" s="17">
        <v>168.20636481095886</v>
      </c>
      <c r="N45" s="17">
        <v>1948.8367999435302</v>
      </c>
      <c r="O45" s="17">
        <v>66.425443428531537</v>
      </c>
      <c r="P45" s="17">
        <v>448.37174314258783</v>
      </c>
      <c r="Q45" s="17">
        <f t="shared" si="6"/>
        <v>5.0738555922605002</v>
      </c>
      <c r="R45" s="18">
        <f t="shared" si="1"/>
        <v>30.724991906765947</v>
      </c>
    </row>
  </sheetData>
  <mergeCells count="7">
    <mergeCell ref="A30:A33"/>
    <mergeCell ref="A35:A37"/>
    <mergeCell ref="A39:A45"/>
    <mergeCell ref="D2:R2"/>
    <mergeCell ref="A4:A8"/>
    <mergeCell ref="A10:A19"/>
    <mergeCell ref="A21:A2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0309BA487F134FB00023D7927A2837" ma:contentTypeVersion="17" ma:contentTypeDescription="Create a new document." ma:contentTypeScope="" ma:versionID="a9d6238e3bc919520b00877a78462250">
  <xsd:schema xmlns:xsd="http://www.w3.org/2001/XMLSchema" xmlns:xs="http://www.w3.org/2001/XMLSchema" xmlns:p="http://schemas.microsoft.com/office/2006/metadata/properties" xmlns:ns3="bf1cefc1-d6f9-425a-afb6-88882409fd8d" xmlns:ns4="13f660d3-9e73-4ee5-8915-ca1685aba325" targetNamespace="http://schemas.microsoft.com/office/2006/metadata/properties" ma:root="true" ma:fieldsID="4b853b587df3525492534aa2d0d4651e" ns3:_="" ns4:_="">
    <xsd:import namespace="bf1cefc1-d6f9-425a-afb6-88882409fd8d"/>
    <xsd:import namespace="13f660d3-9e73-4ee5-8915-ca1685aba32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1cefc1-d6f9-425a-afb6-88882409fd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f660d3-9e73-4ee5-8915-ca1685aba32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f1cefc1-d6f9-425a-afb6-88882409fd8d" xsi:nil="true"/>
  </documentManagement>
</p:properties>
</file>

<file path=customXml/itemProps1.xml><?xml version="1.0" encoding="utf-8"?>
<ds:datastoreItem xmlns:ds="http://schemas.openxmlformats.org/officeDocument/2006/customXml" ds:itemID="{B32107BC-86E2-4DE3-A906-FEF916C4DC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F16B5D9-C933-4B6A-80E7-A39549C108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1cefc1-d6f9-425a-afb6-88882409fd8d"/>
    <ds:schemaRef ds:uri="13f660d3-9e73-4ee5-8915-ca1685aba3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8A9863E-09F2-4D9D-9523-899FDD374249}">
  <ds:schemaRefs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13f660d3-9e73-4ee5-8915-ca1685aba325"/>
    <ds:schemaRef ds:uri="bf1cefc1-d6f9-425a-afb6-88882409fd8d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FAMEs</vt:lpstr>
      <vt:lpstr>n-alkanes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Collins, Evan Robert</dc:creator>
  <cp:lastModifiedBy>Collins, Evan Robert</cp:lastModifiedBy>
  <dcterms:created xsi:type="dcterms:W3CDTF">2024-09-04T19:52:07Z</dcterms:created>
  <dcterms:modified xsi:type="dcterms:W3CDTF">2024-09-25T18:55:06Z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0x0101009D0309BA487F134FB00023D7927A2837</vt:lpwstr>
  </property>
</Properties>
</file>